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activeTab="4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45621" refMode="R1C1"/>
</workbook>
</file>

<file path=xl/calcChain.xml><?xml version="1.0" encoding="utf-8"?>
<calcChain xmlns="http://schemas.openxmlformats.org/spreadsheetml/2006/main">
  <c r="K114" i="5" l="1"/>
  <c r="I114" i="5"/>
  <c r="H114" i="5"/>
  <c r="F114" i="5"/>
  <c r="K113" i="5"/>
  <c r="I113" i="5"/>
  <c r="H113" i="5"/>
  <c r="F113" i="5"/>
  <c r="K112" i="5"/>
  <c r="I112" i="5"/>
  <c r="H112" i="5"/>
  <c r="F112" i="5"/>
  <c r="K111" i="5"/>
  <c r="I111" i="5"/>
  <c r="H111" i="5"/>
  <c r="F111" i="5"/>
  <c r="K110" i="5"/>
  <c r="I110" i="5"/>
  <c r="H110" i="5"/>
  <c r="F110" i="5"/>
  <c r="K109" i="5"/>
  <c r="I109" i="5"/>
  <c r="K108" i="5"/>
  <c r="I108" i="5"/>
  <c r="K107" i="5"/>
  <c r="I107" i="5"/>
  <c r="H107" i="5"/>
  <c r="F107" i="5"/>
  <c r="K106" i="5"/>
  <c r="I106" i="5"/>
  <c r="H106" i="5"/>
  <c r="F106" i="5"/>
  <c r="K105" i="5"/>
  <c r="I105" i="5"/>
  <c r="H105" i="5"/>
  <c r="F105" i="5"/>
  <c r="K104" i="5"/>
  <c r="I104" i="5"/>
  <c r="H104" i="5"/>
  <c r="F104" i="5"/>
  <c r="J103" i="5"/>
  <c r="J91" i="5" s="1"/>
  <c r="G103" i="5"/>
  <c r="E103" i="5"/>
  <c r="K103" i="5" s="1"/>
  <c r="K102" i="5"/>
  <c r="I102" i="5"/>
  <c r="H102" i="5"/>
  <c r="F102" i="5"/>
  <c r="K101" i="5"/>
  <c r="I101" i="5"/>
  <c r="H101" i="5"/>
  <c r="F101" i="5"/>
  <c r="K100" i="5"/>
  <c r="I100" i="5"/>
  <c r="H100" i="5"/>
  <c r="F100" i="5"/>
  <c r="K99" i="5"/>
  <c r="I99" i="5"/>
  <c r="H99" i="5"/>
  <c r="F99" i="5"/>
  <c r="K98" i="5"/>
  <c r="I98" i="5"/>
  <c r="H98" i="5"/>
  <c r="F98" i="5"/>
  <c r="K97" i="5"/>
  <c r="I97" i="5"/>
  <c r="H97" i="5"/>
  <c r="F97" i="5"/>
  <c r="K96" i="5"/>
  <c r="I96" i="5"/>
  <c r="H96" i="5"/>
  <c r="F96" i="5"/>
  <c r="K95" i="5"/>
  <c r="I95" i="5"/>
  <c r="H95" i="5"/>
  <c r="F95" i="5"/>
  <c r="K94" i="5"/>
  <c r="I94" i="5"/>
  <c r="H94" i="5"/>
  <c r="F94" i="5"/>
  <c r="K93" i="5"/>
  <c r="I93" i="5"/>
  <c r="H93" i="5"/>
  <c r="F93" i="5"/>
  <c r="K92" i="5"/>
  <c r="I92" i="5"/>
  <c r="H92" i="5"/>
  <c r="F92" i="5"/>
  <c r="G91" i="5"/>
  <c r="K90" i="5"/>
  <c r="I90" i="5"/>
  <c r="H90" i="5"/>
  <c r="F90" i="5"/>
  <c r="K89" i="5"/>
  <c r="I89" i="5"/>
  <c r="H89" i="5"/>
  <c r="F89" i="5"/>
  <c r="K88" i="5"/>
  <c r="I88" i="5"/>
  <c r="H88" i="5"/>
  <c r="F88" i="5"/>
  <c r="K86" i="5"/>
  <c r="I86" i="5"/>
  <c r="H86" i="5"/>
  <c r="F86" i="5"/>
  <c r="K85" i="5"/>
  <c r="I85" i="5"/>
  <c r="H85" i="5"/>
  <c r="F85" i="5"/>
  <c r="K84" i="5"/>
  <c r="I84" i="5"/>
  <c r="H84" i="5"/>
  <c r="F84" i="5"/>
  <c r="K82" i="5"/>
  <c r="I82" i="5"/>
  <c r="K81" i="5"/>
  <c r="I81" i="5"/>
  <c r="H81" i="5"/>
  <c r="F81" i="5"/>
  <c r="K80" i="5"/>
  <c r="I80" i="5"/>
  <c r="H80" i="5"/>
  <c r="F80" i="5"/>
  <c r="J79" i="5"/>
  <c r="G79" i="5"/>
  <c r="E79" i="5"/>
  <c r="K79" i="5" s="1"/>
  <c r="K78" i="5"/>
  <c r="I78" i="5"/>
  <c r="H78" i="5"/>
  <c r="F78" i="5"/>
  <c r="K77" i="5"/>
  <c r="I77" i="5"/>
  <c r="H77" i="5"/>
  <c r="F77" i="5"/>
  <c r="K76" i="5"/>
  <c r="I76" i="5"/>
  <c r="H76" i="5"/>
  <c r="F76" i="5"/>
  <c r="K75" i="5"/>
  <c r="I75" i="5"/>
  <c r="H75" i="5"/>
  <c r="F75" i="5"/>
  <c r="K74" i="5"/>
  <c r="I74" i="5"/>
  <c r="H74" i="5"/>
  <c r="F74" i="5"/>
  <c r="K73" i="5"/>
  <c r="J73" i="5"/>
  <c r="J5" i="5" s="1"/>
  <c r="G73" i="5"/>
  <c r="E73" i="5"/>
  <c r="I73" i="5" s="1"/>
  <c r="K72" i="5"/>
  <c r="I72" i="5"/>
  <c r="H72" i="5"/>
  <c r="F72" i="5"/>
  <c r="K70" i="5"/>
  <c r="I70" i="5"/>
  <c r="H70" i="5"/>
  <c r="F70" i="5"/>
  <c r="K68" i="5"/>
  <c r="I68" i="5"/>
  <c r="H68" i="5"/>
  <c r="F68" i="5"/>
  <c r="K67" i="5"/>
  <c r="I67" i="5"/>
  <c r="H67" i="5"/>
  <c r="F67" i="5"/>
  <c r="K65" i="5"/>
  <c r="I65" i="5"/>
  <c r="H65" i="5"/>
  <c r="F65" i="5"/>
  <c r="K63" i="5"/>
  <c r="I63" i="5"/>
  <c r="H63" i="5"/>
  <c r="F63" i="5"/>
  <c r="K62" i="5"/>
  <c r="I62" i="5"/>
  <c r="H62" i="5"/>
  <c r="F62" i="5"/>
  <c r="K61" i="5"/>
  <c r="J61" i="5"/>
  <c r="I61" i="5"/>
  <c r="G61" i="5"/>
  <c r="E61" i="5"/>
  <c r="D61" i="5"/>
  <c r="H61" i="5" s="1"/>
  <c r="K57" i="5"/>
  <c r="I57" i="5"/>
  <c r="H57" i="5"/>
  <c r="F57" i="5"/>
  <c r="K56" i="5"/>
  <c r="I56" i="5"/>
  <c r="H56" i="5"/>
  <c r="F56" i="5"/>
  <c r="K54" i="5"/>
  <c r="I54" i="5"/>
  <c r="H54" i="5"/>
  <c r="F54" i="5"/>
  <c r="K53" i="5"/>
  <c r="I53" i="5"/>
  <c r="H53" i="5"/>
  <c r="F53" i="5"/>
  <c r="K52" i="5"/>
  <c r="I52" i="5"/>
  <c r="H52" i="5"/>
  <c r="F52" i="5"/>
  <c r="K51" i="5"/>
  <c r="I51" i="5"/>
  <c r="H51" i="5"/>
  <c r="F51" i="5"/>
  <c r="K50" i="5"/>
  <c r="I50" i="5"/>
  <c r="H50" i="5"/>
  <c r="F50" i="5"/>
  <c r="K49" i="5"/>
  <c r="I49" i="5"/>
  <c r="H49" i="5"/>
  <c r="F49" i="5"/>
  <c r="K48" i="5"/>
  <c r="I48" i="5"/>
  <c r="H48" i="5"/>
  <c r="F48" i="5"/>
  <c r="K47" i="5"/>
  <c r="I47" i="5"/>
  <c r="H47" i="5"/>
  <c r="F47" i="5"/>
  <c r="K46" i="5"/>
  <c r="I46" i="5"/>
  <c r="H46" i="5"/>
  <c r="F46" i="5"/>
  <c r="K45" i="5"/>
  <c r="I45" i="5"/>
  <c r="H45" i="5"/>
  <c r="F45" i="5"/>
  <c r="K44" i="5"/>
  <c r="I44" i="5"/>
  <c r="H44" i="5"/>
  <c r="F44" i="5"/>
  <c r="K43" i="5"/>
  <c r="I43" i="5"/>
  <c r="H43" i="5"/>
  <c r="F43" i="5"/>
  <c r="K42" i="5"/>
  <c r="I42" i="5"/>
  <c r="H42" i="5"/>
  <c r="F42" i="5"/>
  <c r="K41" i="5"/>
  <c r="I41" i="5"/>
  <c r="H41" i="5"/>
  <c r="F41" i="5"/>
  <c r="K40" i="5"/>
  <c r="I40" i="5"/>
  <c r="H40" i="5"/>
  <c r="F40" i="5"/>
  <c r="K39" i="5"/>
  <c r="I39" i="5"/>
  <c r="H39" i="5"/>
  <c r="F39" i="5"/>
  <c r="K38" i="5"/>
  <c r="I38" i="5"/>
  <c r="H38" i="5"/>
  <c r="F38" i="5"/>
  <c r="K37" i="5"/>
  <c r="I37" i="5"/>
  <c r="H37" i="5"/>
  <c r="F37" i="5"/>
  <c r="K36" i="5"/>
  <c r="I36" i="5"/>
  <c r="H36" i="5"/>
  <c r="F36" i="5"/>
  <c r="K35" i="5"/>
  <c r="I35" i="5"/>
  <c r="H35" i="5"/>
  <c r="F35" i="5"/>
  <c r="K34" i="5"/>
  <c r="I34" i="5"/>
  <c r="H34" i="5"/>
  <c r="F34" i="5"/>
  <c r="K33" i="5"/>
  <c r="I33" i="5"/>
  <c r="H33" i="5"/>
  <c r="F33" i="5"/>
  <c r="K32" i="5"/>
  <c r="J32" i="5"/>
  <c r="I32" i="5"/>
  <c r="G32" i="5"/>
  <c r="E32" i="5"/>
  <c r="D32" i="5"/>
  <c r="H32" i="5" s="1"/>
  <c r="K31" i="5"/>
  <c r="I31" i="5"/>
  <c r="H31" i="5"/>
  <c r="F31" i="5"/>
  <c r="K30" i="5"/>
  <c r="I30" i="5"/>
  <c r="H30" i="5"/>
  <c r="F30" i="5"/>
  <c r="K29" i="5"/>
  <c r="I29" i="5"/>
  <c r="H29" i="5"/>
  <c r="F29" i="5"/>
  <c r="K28" i="5"/>
  <c r="I28" i="5"/>
  <c r="H28" i="5"/>
  <c r="F28" i="5"/>
  <c r="K27" i="5"/>
  <c r="I27" i="5"/>
  <c r="H27" i="5"/>
  <c r="F27" i="5"/>
  <c r="K26" i="5"/>
  <c r="I26" i="5"/>
  <c r="H26" i="5"/>
  <c r="F26" i="5"/>
  <c r="K25" i="5"/>
  <c r="J25" i="5"/>
  <c r="I25" i="5"/>
  <c r="G25" i="5"/>
  <c r="E25" i="5"/>
  <c r="D25" i="5"/>
  <c r="H25" i="5" s="1"/>
  <c r="K24" i="5"/>
  <c r="I24" i="5"/>
  <c r="H24" i="5"/>
  <c r="F24" i="5"/>
  <c r="K23" i="5"/>
  <c r="I23" i="5"/>
  <c r="H23" i="5"/>
  <c r="F23" i="5"/>
  <c r="K22" i="5"/>
  <c r="I22" i="5"/>
  <c r="H22" i="5"/>
  <c r="F22" i="5"/>
  <c r="K21" i="5"/>
  <c r="I21" i="5"/>
  <c r="H21" i="5"/>
  <c r="F21" i="5"/>
  <c r="K20" i="5"/>
  <c r="I20" i="5"/>
  <c r="H20" i="5"/>
  <c r="F20" i="5"/>
  <c r="K19" i="5"/>
  <c r="J19" i="5"/>
  <c r="H19" i="5"/>
  <c r="G19" i="5"/>
  <c r="E19" i="5"/>
  <c r="I19" i="5" s="1"/>
  <c r="D19" i="5"/>
  <c r="F19" i="5" s="1"/>
  <c r="K18" i="5"/>
  <c r="I18" i="5"/>
  <c r="H18" i="5"/>
  <c r="F18" i="5"/>
  <c r="K17" i="5"/>
  <c r="I17" i="5"/>
  <c r="H17" i="5"/>
  <c r="F17" i="5"/>
  <c r="K16" i="5"/>
  <c r="I16" i="5"/>
  <c r="H16" i="5"/>
  <c r="F16" i="5"/>
  <c r="K15" i="5"/>
  <c r="I15" i="5"/>
  <c r="H15" i="5"/>
  <c r="F15" i="5"/>
  <c r="K14" i="5"/>
  <c r="I14" i="5"/>
  <c r="H14" i="5"/>
  <c r="F14" i="5"/>
  <c r="K13" i="5"/>
  <c r="I13" i="5"/>
  <c r="H13" i="5"/>
  <c r="F13" i="5"/>
  <c r="K12" i="5"/>
  <c r="I12" i="5"/>
  <c r="H12" i="5"/>
  <c r="F12" i="5"/>
  <c r="K11" i="5"/>
  <c r="I11" i="5"/>
  <c r="H11" i="5"/>
  <c r="F11" i="5"/>
  <c r="K10" i="5"/>
  <c r="I10" i="5"/>
  <c r="H10" i="5"/>
  <c r="F10" i="5"/>
  <c r="K9" i="5"/>
  <c r="I9" i="5"/>
  <c r="H9" i="5"/>
  <c r="F9" i="5"/>
  <c r="K8" i="5"/>
  <c r="I8" i="5"/>
  <c r="H8" i="5"/>
  <c r="F8" i="5"/>
  <c r="K7" i="5"/>
  <c r="I7" i="5"/>
  <c r="H7" i="5"/>
  <c r="F7" i="5"/>
  <c r="K6" i="5"/>
  <c r="J6" i="5"/>
  <c r="H6" i="5"/>
  <c r="G6" i="5"/>
  <c r="G5" i="5" s="1"/>
  <c r="E6" i="5"/>
  <c r="I6" i="5" s="1"/>
  <c r="D6" i="5"/>
  <c r="F6" i="5" s="1"/>
  <c r="L75" i="4"/>
  <c r="K75" i="4"/>
  <c r="L74" i="4"/>
  <c r="K74" i="4"/>
  <c r="L73" i="4"/>
  <c r="K73" i="4"/>
  <c r="L72" i="4"/>
  <c r="K72" i="4"/>
  <c r="L71" i="4"/>
  <c r="K71" i="4"/>
  <c r="L70" i="4"/>
  <c r="K70" i="4"/>
  <c r="I69" i="4"/>
  <c r="I53" i="4" s="1"/>
  <c r="H69" i="4"/>
  <c r="K69" i="4" s="1"/>
  <c r="F69" i="4"/>
  <c r="E69" i="4"/>
  <c r="E53" i="4" s="1"/>
  <c r="D69" i="4"/>
  <c r="L68" i="4"/>
  <c r="K68" i="4"/>
  <c r="L67" i="4"/>
  <c r="K67" i="4"/>
  <c r="L66" i="4"/>
  <c r="K66" i="4"/>
  <c r="L65" i="4"/>
  <c r="K65" i="4"/>
  <c r="L64" i="4"/>
  <c r="K64" i="4"/>
  <c r="L63" i="4"/>
  <c r="K63" i="4"/>
  <c r="L62" i="4"/>
  <c r="K62" i="4"/>
  <c r="L61" i="4"/>
  <c r="K61" i="4"/>
  <c r="L60" i="4"/>
  <c r="K60" i="4"/>
  <c r="L59" i="4"/>
  <c r="K59" i="4"/>
  <c r="L58" i="4"/>
  <c r="K58" i="4"/>
  <c r="L57" i="4"/>
  <c r="K57" i="4"/>
  <c r="L56" i="4"/>
  <c r="K56" i="4"/>
  <c r="L55" i="4"/>
  <c r="K55" i="4"/>
  <c r="J53" i="4"/>
  <c r="G53" i="4"/>
  <c r="F53" i="4"/>
  <c r="D53" i="4"/>
  <c r="E43" i="4"/>
  <c r="D43" i="4"/>
  <c r="D38" i="4"/>
  <c r="Y37" i="4"/>
  <c r="D37" i="4"/>
  <c r="Y36" i="4"/>
  <c r="D36" i="4"/>
  <c r="Y35" i="4"/>
  <c r="D35" i="4"/>
  <c r="Y34" i="4"/>
  <c r="D34" i="4"/>
  <c r="AB33" i="4"/>
  <c r="Z33" i="4"/>
  <c r="X33" i="4"/>
  <c r="S33" i="4"/>
  <c r="R33" i="4"/>
  <c r="Q33" i="4"/>
  <c r="P33" i="4"/>
  <c r="O33" i="4"/>
  <c r="N33" i="4"/>
  <c r="M33" i="4"/>
  <c r="L33" i="4"/>
  <c r="K33" i="4"/>
  <c r="J33" i="4"/>
  <c r="I33" i="4"/>
  <c r="H33" i="4"/>
  <c r="D33" i="4" s="1"/>
  <c r="G33" i="4"/>
  <c r="F33" i="4"/>
  <c r="E33" i="4"/>
  <c r="AE32" i="4"/>
  <c r="Y32" i="4"/>
  <c r="D32" i="4"/>
  <c r="AE31" i="4"/>
  <c r="Y31" i="4"/>
  <c r="W31" i="4"/>
  <c r="D31" i="4"/>
  <c r="AE30" i="4"/>
  <c r="Y30" i="4"/>
  <c r="D30" i="4"/>
  <c r="AE29" i="4"/>
  <c r="Y29" i="4"/>
  <c r="D29" i="4"/>
  <c r="AE28" i="4"/>
  <c r="Y28" i="4"/>
  <c r="D28" i="4"/>
  <c r="AE27" i="4"/>
  <c r="Y27" i="4"/>
  <c r="W27" i="4"/>
  <c r="D27" i="4"/>
  <c r="AE26" i="4"/>
  <c r="Y26" i="4"/>
  <c r="D26" i="4"/>
  <c r="AE25" i="4"/>
  <c r="Y25" i="4"/>
  <c r="D25" i="4"/>
  <c r="AE24" i="4"/>
  <c r="Y24" i="4"/>
  <c r="D24" i="4"/>
  <c r="AE23" i="4"/>
  <c r="Y23" i="4"/>
  <c r="W23" i="4"/>
  <c r="D23" i="4"/>
  <c r="AE22" i="4"/>
  <c r="Y22" i="4"/>
  <c r="D22" i="4"/>
  <c r="AE21" i="4"/>
  <c r="Y21" i="4"/>
  <c r="D21" i="4"/>
  <c r="AE20" i="4"/>
  <c r="Y20" i="4"/>
  <c r="W20" i="4"/>
  <c r="D20" i="4"/>
  <c r="AD19" i="4"/>
  <c r="AB19" i="4"/>
  <c r="AE19" i="4" s="1"/>
  <c r="Z19" i="4"/>
  <c r="X19" i="4"/>
  <c r="V19" i="4"/>
  <c r="Y19" i="4" s="1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Y18" i="4"/>
  <c r="AE17" i="4"/>
  <c r="Y17" i="4"/>
  <c r="AE16" i="4"/>
  <c r="Y16" i="4"/>
  <c r="D16" i="4"/>
  <c r="Y15" i="4"/>
  <c r="AE14" i="4"/>
  <c r="Y14" i="4"/>
  <c r="W14" i="4"/>
  <c r="AE13" i="4"/>
  <c r="Y13" i="4"/>
  <c r="W13" i="4"/>
  <c r="D13" i="4"/>
  <c r="D12" i="4"/>
  <c r="AE11" i="4"/>
  <c r="Y11" i="4"/>
  <c r="W11" i="4"/>
  <c r="D11" i="4"/>
  <c r="AE10" i="4"/>
  <c r="Y10" i="4"/>
  <c r="D10" i="4"/>
  <c r="AB9" i="4"/>
  <c r="AB8" i="4" s="1"/>
  <c r="Z9" i="4"/>
  <c r="Z8" i="4" s="1"/>
  <c r="X9" i="4"/>
  <c r="X8" i="4" s="1"/>
  <c r="S9" i="4"/>
  <c r="R9" i="4"/>
  <c r="R8" i="4" s="1"/>
  <c r="Q9" i="4"/>
  <c r="P9" i="4"/>
  <c r="P8" i="4" s="1"/>
  <c r="O9" i="4"/>
  <c r="N9" i="4"/>
  <c r="N8" i="4" s="1"/>
  <c r="M9" i="4"/>
  <c r="M8" i="4" s="1"/>
  <c r="L9" i="4"/>
  <c r="L8" i="4" s="1"/>
  <c r="K9" i="4"/>
  <c r="J9" i="4"/>
  <c r="J8" i="4" s="1"/>
  <c r="I9" i="4"/>
  <c r="H9" i="4"/>
  <c r="H8" i="4" s="1"/>
  <c r="G9" i="4"/>
  <c r="F9" i="4"/>
  <c r="F8" i="4" s="1"/>
  <c r="E9" i="4"/>
  <c r="E8" i="4" s="1"/>
  <c r="D8" i="4" s="1"/>
  <c r="S8" i="4"/>
  <c r="Q8" i="4"/>
  <c r="O8" i="4"/>
  <c r="K8" i="4"/>
  <c r="I8" i="4"/>
  <c r="G8" i="4"/>
  <c r="F36" i="3"/>
  <c r="F35" i="3"/>
  <c r="F34" i="3"/>
  <c r="F33" i="3"/>
  <c r="F32" i="3"/>
  <c r="F30" i="3" s="1"/>
  <c r="F31" i="3"/>
  <c r="M30" i="3"/>
  <c r="L30" i="3"/>
  <c r="H30" i="3"/>
  <c r="E30" i="3"/>
  <c r="D30" i="3"/>
  <c r="F29" i="3"/>
  <c r="W32" i="4" s="1"/>
  <c r="F28" i="3"/>
  <c r="F27" i="3"/>
  <c r="W30" i="4" s="1"/>
  <c r="F26" i="3"/>
  <c r="W29" i="4" s="1"/>
  <c r="F25" i="3"/>
  <c r="W28" i="4" s="1"/>
  <c r="F24" i="3"/>
  <c r="F23" i="3"/>
  <c r="W26" i="4" s="1"/>
  <c r="F22" i="3"/>
  <c r="W25" i="4" s="1"/>
  <c r="F21" i="3"/>
  <c r="W24" i="4" s="1"/>
  <c r="F20" i="3"/>
  <c r="F19" i="3"/>
  <c r="W22" i="4" s="1"/>
  <c r="F18" i="3"/>
  <c r="F15" i="3" s="1"/>
  <c r="W19" i="4" s="1"/>
  <c r="F17" i="3"/>
  <c r="F16" i="3"/>
  <c r="M15" i="3"/>
  <c r="M8" i="3" s="1"/>
  <c r="L15" i="3"/>
  <c r="K15" i="3"/>
  <c r="J15" i="3"/>
  <c r="I15" i="3"/>
  <c r="H15" i="3"/>
  <c r="G15" i="3"/>
  <c r="E15" i="3"/>
  <c r="E8" i="3" s="1"/>
  <c r="D15" i="3"/>
  <c r="F14" i="3"/>
  <c r="W16" i="4" s="1"/>
  <c r="F13" i="3"/>
  <c r="F12" i="3"/>
  <c r="F11" i="3"/>
  <c r="F10" i="3"/>
  <c r="W10" i="4" s="1"/>
  <c r="M9" i="3"/>
  <c r="L9" i="3"/>
  <c r="K9" i="3"/>
  <c r="K8" i="3" s="1"/>
  <c r="J9" i="3"/>
  <c r="J8" i="3" s="1"/>
  <c r="I9" i="3"/>
  <c r="H9" i="3"/>
  <c r="G9" i="3"/>
  <c r="G8" i="3" s="1"/>
  <c r="F9" i="3"/>
  <c r="F8" i="3" s="1"/>
  <c r="E9" i="3"/>
  <c r="D9" i="3"/>
  <c r="L8" i="3"/>
  <c r="I8" i="3"/>
  <c r="H8" i="3"/>
  <c r="D8" i="3"/>
  <c r="H160" i="2"/>
  <c r="H159" i="2"/>
  <c r="H157" i="2"/>
  <c r="H156" i="2"/>
  <c r="H154" i="2"/>
  <c r="H153" i="2"/>
  <c r="H151" i="2"/>
  <c r="H149" i="2"/>
  <c r="H147" i="2"/>
  <c r="H146" i="2"/>
  <c r="AE136" i="2"/>
  <c r="AE135" i="2"/>
  <c r="AE134" i="2"/>
  <c r="F134" i="2"/>
  <c r="AE133" i="2"/>
  <c r="AE132" i="2"/>
  <c r="F132" i="2"/>
  <c r="F131" i="2"/>
  <c r="AE130" i="2"/>
  <c r="F130" i="2"/>
  <c r="AE129" i="2"/>
  <c r="F129" i="2"/>
  <c r="AK128" i="2"/>
  <c r="AE128" i="2"/>
  <c r="AC128" i="2"/>
  <c r="F128" i="2"/>
  <c r="AE127" i="2"/>
  <c r="F127" i="2"/>
  <c r="AE126" i="2"/>
  <c r="AC126" i="2"/>
  <c r="AE125" i="2"/>
  <c r="F125" i="2"/>
  <c r="AE124" i="2"/>
  <c r="AC124" i="2"/>
  <c r="AE123" i="2"/>
  <c r="F123" i="2"/>
  <c r="AK122" i="2"/>
  <c r="AE122" i="2"/>
  <c r="AC122" i="2"/>
  <c r="F122" i="2"/>
  <c r="AK121" i="2"/>
  <c r="AE121" i="2"/>
  <c r="AC121" i="2"/>
  <c r="F121" i="2"/>
  <c r="AK120" i="2"/>
  <c r="AE120" i="2"/>
  <c r="AC120" i="2"/>
  <c r="F120" i="2"/>
  <c r="AE119" i="2"/>
  <c r="AE118" i="2"/>
  <c r="AE117" i="2"/>
  <c r="AE116" i="2"/>
  <c r="F116" i="2"/>
  <c r="AK115" i="2"/>
  <c r="AE115" i="2"/>
  <c r="AC115" i="2"/>
  <c r="F115" i="2"/>
  <c r="AE114" i="2"/>
  <c r="AE113" i="2"/>
  <c r="AE112" i="2"/>
  <c r="AE111" i="2"/>
  <c r="F111" i="2"/>
  <c r="F110" i="2" s="1"/>
  <c r="AJ110" i="2"/>
  <c r="AH110" i="2"/>
  <c r="AF110" i="2"/>
  <c r="AD110" i="2"/>
  <c r="AB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E110" i="2"/>
  <c r="D110" i="2"/>
  <c r="AK109" i="2"/>
  <c r="AE109" i="2"/>
  <c r="AC109" i="2"/>
  <c r="F109" i="2"/>
  <c r="AE107" i="2"/>
  <c r="F107" i="2"/>
  <c r="AK106" i="2"/>
  <c r="AE106" i="2"/>
  <c r="AC106" i="2"/>
  <c r="AK105" i="2"/>
  <c r="AE105" i="2"/>
  <c r="AC105" i="2"/>
  <c r="F105" i="2"/>
  <c r="AE103" i="2"/>
  <c r="F103" i="2"/>
  <c r="F100" i="2" s="1"/>
  <c r="AK102" i="2"/>
  <c r="AE102" i="2"/>
  <c r="AC102" i="2"/>
  <c r="AK101" i="2"/>
  <c r="AE101" i="2"/>
  <c r="AC101" i="2"/>
  <c r="F101" i="2"/>
  <c r="AK100" i="2"/>
  <c r="AJ100" i="2"/>
  <c r="AH100" i="2"/>
  <c r="AF100" i="2"/>
  <c r="AE100" i="2"/>
  <c r="AD100" i="2"/>
  <c r="AB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E100" i="2"/>
  <c r="AC100" i="2" s="1"/>
  <c r="D100" i="2"/>
  <c r="AK93" i="2"/>
  <c r="AE93" i="2"/>
  <c r="AC93" i="2"/>
  <c r="F93" i="2"/>
  <c r="AK92" i="2"/>
  <c r="AE92" i="2"/>
  <c r="AC92" i="2"/>
  <c r="F92" i="2"/>
  <c r="AK91" i="2"/>
  <c r="AE91" i="2"/>
  <c r="AC91" i="2"/>
  <c r="F91" i="2"/>
  <c r="AK90" i="2"/>
  <c r="AE90" i="2"/>
  <c r="AC90" i="2"/>
  <c r="F90" i="2"/>
  <c r="AK89" i="2"/>
  <c r="AE89" i="2"/>
  <c r="AC89" i="2"/>
  <c r="F89" i="2"/>
  <c r="AK88" i="2"/>
  <c r="AE88" i="2"/>
  <c r="AC88" i="2"/>
  <c r="F88" i="2"/>
  <c r="AK87" i="2"/>
  <c r="AE87" i="2"/>
  <c r="AC87" i="2"/>
  <c r="F87" i="2"/>
  <c r="AK86" i="2"/>
  <c r="AE86" i="2"/>
  <c r="AC86" i="2"/>
  <c r="F86" i="2"/>
  <c r="AK85" i="2"/>
  <c r="AE85" i="2"/>
  <c r="AC85" i="2"/>
  <c r="F85" i="2"/>
  <c r="AK84" i="2"/>
  <c r="AE84" i="2"/>
  <c r="AC84" i="2"/>
  <c r="F84" i="2"/>
  <c r="AK83" i="2"/>
  <c r="AE83" i="2"/>
  <c r="AC83" i="2"/>
  <c r="F83" i="2"/>
  <c r="AK82" i="2"/>
  <c r="AE82" i="2"/>
  <c r="AC82" i="2"/>
  <c r="F82" i="2"/>
  <c r="AK81" i="2"/>
  <c r="AE81" i="2"/>
  <c r="AC81" i="2"/>
  <c r="F81" i="2"/>
  <c r="AK80" i="2"/>
  <c r="AE80" i="2"/>
  <c r="AC80" i="2"/>
  <c r="F80" i="2"/>
  <c r="AK79" i="2"/>
  <c r="AE79" i="2"/>
  <c r="AC79" i="2"/>
  <c r="F79" i="2"/>
  <c r="AE78" i="2"/>
  <c r="F78" i="2"/>
  <c r="AE77" i="2"/>
  <c r="F77" i="2"/>
  <c r="AE76" i="2"/>
  <c r="F76" i="2"/>
  <c r="AK75" i="2"/>
  <c r="AE75" i="2"/>
  <c r="AC75" i="2"/>
  <c r="F75" i="2"/>
  <c r="AK74" i="2"/>
  <c r="AE74" i="2"/>
  <c r="AC74" i="2"/>
  <c r="F74" i="2"/>
  <c r="AK73" i="2"/>
  <c r="AE73" i="2"/>
  <c r="AC73" i="2"/>
  <c r="AK72" i="2"/>
  <c r="AC72" i="2"/>
  <c r="F72" i="2"/>
  <c r="AK71" i="2"/>
  <c r="AE71" i="2"/>
  <c r="AC71" i="2"/>
  <c r="AK70" i="2"/>
  <c r="AC70" i="2"/>
  <c r="F70" i="2"/>
  <c r="AK69" i="2"/>
  <c r="AE69" i="2"/>
  <c r="AC69" i="2"/>
  <c r="AK68" i="2"/>
  <c r="AC68" i="2"/>
  <c r="F68" i="2"/>
  <c r="AK67" i="2"/>
  <c r="AE67" i="2"/>
  <c r="AC67" i="2"/>
  <c r="AK66" i="2"/>
  <c r="AC66" i="2"/>
  <c r="F66" i="2"/>
  <c r="AK65" i="2"/>
  <c r="AE65" i="2"/>
  <c r="AC65" i="2"/>
  <c r="AK64" i="2"/>
  <c r="AC64" i="2"/>
  <c r="F64" i="2"/>
  <c r="AK63" i="2"/>
  <c r="AE63" i="2"/>
  <c r="AC63" i="2"/>
  <c r="AK62" i="2"/>
  <c r="AC62" i="2"/>
  <c r="F62" i="2"/>
  <c r="AK61" i="2"/>
  <c r="AJ61" i="2"/>
  <c r="AF61" i="2"/>
  <c r="AE61" i="2"/>
  <c r="AD61" i="2"/>
  <c r="AB61" i="2"/>
  <c r="AK60" i="2"/>
  <c r="AJ60" i="2"/>
  <c r="AH60" i="2"/>
  <c r="AB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AC60" i="2" s="1"/>
  <c r="D60" i="2"/>
  <c r="AK53" i="2"/>
  <c r="AE53" i="2"/>
  <c r="AC53" i="2"/>
  <c r="AK52" i="2"/>
  <c r="AC52" i="2"/>
  <c r="F52" i="2"/>
  <c r="AK51" i="2"/>
  <c r="AE51" i="2"/>
  <c r="AC51" i="2"/>
  <c r="AK50" i="2"/>
  <c r="AC50" i="2"/>
  <c r="F50" i="2"/>
  <c r="AK49" i="2"/>
  <c r="AE49" i="2"/>
  <c r="AC49" i="2"/>
  <c r="AK48" i="2"/>
  <c r="AC48" i="2"/>
  <c r="F48" i="2"/>
  <c r="AK47" i="2"/>
  <c r="AE47" i="2"/>
  <c r="AC47" i="2"/>
  <c r="AK46" i="2"/>
  <c r="AC46" i="2"/>
  <c r="F46" i="2"/>
  <c r="AK45" i="2"/>
  <c r="AE45" i="2"/>
  <c r="AC45" i="2"/>
  <c r="AK44" i="2"/>
  <c r="AC44" i="2"/>
  <c r="F44" i="2"/>
  <c r="AK43" i="2"/>
  <c r="AJ43" i="2"/>
  <c r="AF43" i="2"/>
  <c r="AF11" i="2" s="1"/>
  <c r="AF8" i="2" s="1"/>
  <c r="AE43" i="2"/>
  <c r="AD43" i="2"/>
  <c r="AB43" i="2"/>
  <c r="AK42" i="2"/>
  <c r="AJ42" i="2"/>
  <c r="AH42" i="2"/>
  <c r="AB42" i="2"/>
  <c r="Y42" i="2"/>
  <c r="X42" i="2"/>
  <c r="W42" i="2"/>
  <c r="V42" i="2"/>
  <c r="U42" i="2"/>
  <c r="T42" i="2"/>
  <c r="S42" i="2"/>
  <c r="S10" i="2" s="1"/>
  <c r="S8" i="2" s="1"/>
  <c r="R42" i="2"/>
  <c r="Q42" i="2"/>
  <c r="P42" i="2"/>
  <c r="O42" i="2"/>
  <c r="N42" i="2"/>
  <c r="M42" i="2"/>
  <c r="F42" i="2" s="1"/>
  <c r="F10" i="2" s="1"/>
  <c r="F8" i="2" s="1"/>
  <c r="L42" i="2"/>
  <c r="K42" i="2"/>
  <c r="K10" i="2" s="1"/>
  <c r="K8" i="2" s="1"/>
  <c r="J42" i="2"/>
  <c r="I42" i="2"/>
  <c r="H42" i="2"/>
  <c r="G42" i="2"/>
  <c r="E42" i="2"/>
  <c r="AC42" i="2" s="1"/>
  <c r="D42" i="2"/>
  <c r="AK41" i="2"/>
  <c r="AE41" i="2"/>
  <c r="AC41" i="2"/>
  <c r="AK40" i="2"/>
  <c r="AC40" i="2"/>
  <c r="F40" i="2"/>
  <c r="AK39" i="2"/>
  <c r="AE39" i="2"/>
  <c r="AC39" i="2"/>
  <c r="AK38" i="2"/>
  <c r="AC38" i="2"/>
  <c r="F38" i="2"/>
  <c r="AK37" i="2"/>
  <c r="AE37" i="2"/>
  <c r="AC37" i="2"/>
  <c r="AK36" i="2"/>
  <c r="AC36" i="2"/>
  <c r="F36" i="2"/>
  <c r="AK35" i="2"/>
  <c r="AE35" i="2"/>
  <c r="AC35" i="2"/>
  <c r="AK34" i="2"/>
  <c r="AC34" i="2"/>
  <c r="F34" i="2"/>
  <c r="AK33" i="2"/>
  <c r="AE33" i="2"/>
  <c r="AC33" i="2"/>
  <c r="AK32" i="2"/>
  <c r="AC32" i="2"/>
  <c r="F32" i="2"/>
  <c r="AK31" i="2"/>
  <c r="AE31" i="2"/>
  <c r="AC31" i="2"/>
  <c r="AK30" i="2"/>
  <c r="AC30" i="2"/>
  <c r="F30" i="2"/>
  <c r="AK29" i="2"/>
  <c r="AE29" i="2"/>
  <c r="AC29" i="2"/>
  <c r="AK28" i="2"/>
  <c r="AC28" i="2"/>
  <c r="F28" i="2"/>
  <c r="AK27" i="2"/>
  <c r="AE27" i="2"/>
  <c r="AC27" i="2"/>
  <c r="AK26" i="2"/>
  <c r="AC26" i="2"/>
  <c r="F26" i="2"/>
  <c r="AK25" i="2"/>
  <c r="AE25" i="2"/>
  <c r="AC25" i="2"/>
  <c r="AK24" i="2"/>
  <c r="AC24" i="2"/>
  <c r="F24" i="2"/>
  <c r="AK23" i="2"/>
  <c r="AE23" i="2"/>
  <c r="AC23" i="2"/>
  <c r="AK22" i="2"/>
  <c r="AC22" i="2"/>
  <c r="F22" i="2"/>
  <c r="AK21" i="2"/>
  <c r="AE21" i="2"/>
  <c r="AC21" i="2"/>
  <c r="AK20" i="2"/>
  <c r="AC20" i="2"/>
  <c r="F20" i="2"/>
  <c r="AK19" i="2"/>
  <c r="AE19" i="2"/>
  <c r="AC19" i="2"/>
  <c r="AK18" i="2"/>
  <c r="AC18" i="2"/>
  <c r="F18" i="2"/>
  <c r="AK17" i="2"/>
  <c r="AE17" i="2"/>
  <c r="AC17" i="2"/>
  <c r="AK16" i="2"/>
  <c r="AC16" i="2"/>
  <c r="F16" i="2"/>
  <c r="AK15" i="2"/>
  <c r="AE15" i="2"/>
  <c r="AC15" i="2"/>
  <c r="AK14" i="2"/>
  <c r="AC14" i="2"/>
  <c r="F14" i="2"/>
  <c r="AK13" i="2"/>
  <c r="AE13" i="2"/>
  <c r="AC13" i="2"/>
  <c r="AK12" i="2"/>
  <c r="AC12" i="2"/>
  <c r="F12" i="2"/>
  <c r="AK11" i="2"/>
  <c r="AJ11" i="2"/>
  <c r="AD11" i="2"/>
  <c r="AB11" i="2"/>
  <c r="AE11" i="2" s="1"/>
  <c r="AK10" i="2"/>
  <c r="AJ10" i="2"/>
  <c r="AH10" i="2"/>
  <c r="AB10" i="2"/>
  <c r="Y10" i="2"/>
  <c r="Y8" i="2" s="1"/>
  <c r="X10" i="2"/>
  <c r="W10" i="2"/>
  <c r="V10" i="2"/>
  <c r="U10" i="2"/>
  <c r="U8" i="2" s="1"/>
  <c r="T10" i="2"/>
  <c r="R10" i="2"/>
  <c r="Q10" i="2"/>
  <c r="Q8" i="2" s="1"/>
  <c r="P10" i="2"/>
  <c r="O10" i="2"/>
  <c r="N10" i="2"/>
  <c r="M10" i="2"/>
  <c r="M8" i="2" s="1"/>
  <c r="L10" i="2"/>
  <c r="J10" i="2"/>
  <c r="I10" i="2"/>
  <c r="I8" i="2" s="1"/>
  <c r="H10" i="2"/>
  <c r="G10" i="2"/>
  <c r="E10" i="2"/>
  <c r="AC10" i="2" s="1"/>
  <c r="D10" i="2"/>
  <c r="AH8" i="2"/>
  <c r="AD8" i="2"/>
  <c r="X8" i="2"/>
  <c r="W8" i="2"/>
  <c r="V8" i="2"/>
  <c r="T8" i="2"/>
  <c r="R8" i="2"/>
  <c r="P8" i="2"/>
  <c r="O8" i="2"/>
  <c r="N8" i="2"/>
  <c r="L8" i="2"/>
  <c r="J8" i="2"/>
  <c r="H8" i="2"/>
  <c r="G8" i="2"/>
  <c r="D8" i="2"/>
  <c r="E39" i="1"/>
  <c r="E38" i="1"/>
  <c r="E37" i="1"/>
  <c r="E36" i="1"/>
  <c r="E35" i="1"/>
  <c r="E33" i="1"/>
  <c r="E32" i="1"/>
  <c r="E31" i="1"/>
  <c r="E30" i="1"/>
  <c r="E29" i="1"/>
  <c r="E28" i="1"/>
  <c r="J27" i="1"/>
  <c r="H27" i="1"/>
  <c r="G27" i="1"/>
  <c r="E27" i="1" s="1"/>
  <c r="F27" i="1"/>
  <c r="E26" i="1"/>
  <c r="E25" i="1"/>
  <c r="E24" i="1"/>
  <c r="E23" i="1"/>
  <c r="E22" i="1"/>
  <c r="E21" i="1"/>
  <c r="E20" i="1"/>
  <c r="E19" i="1"/>
  <c r="J18" i="1"/>
  <c r="H18" i="1"/>
  <c r="E18" i="1" s="1"/>
  <c r="G18" i="1"/>
  <c r="G17" i="1" s="1"/>
  <c r="F18" i="1"/>
  <c r="F17" i="1" s="1"/>
  <c r="J17" i="1"/>
  <c r="H17" i="1" l="1"/>
  <c r="E17" i="1" s="1"/>
  <c r="E8" i="2"/>
  <c r="AC43" i="2"/>
  <c r="AC61" i="2"/>
  <c r="L69" i="4"/>
  <c r="F25" i="5"/>
  <c r="F32" i="5"/>
  <c r="F61" i="5"/>
  <c r="D9" i="4"/>
  <c r="W17" i="4"/>
  <c r="W21" i="4"/>
  <c r="E91" i="5"/>
  <c r="H53" i="4"/>
  <c r="AC11" i="2"/>
  <c r="I79" i="5"/>
  <c r="I103" i="5"/>
  <c r="K91" i="5" l="1"/>
  <c r="E5" i="5"/>
  <c r="I91" i="5"/>
  <c r="I5" i="5" l="1"/>
  <c r="K5" i="5"/>
</calcChain>
</file>

<file path=xl/sharedStrings.xml><?xml version="1.0" encoding="utf-8"?>
<sst xmlns="http://schemas.openxmlformats.org/spreadsheetml/2006/main" count="2112" uniqueCount="1039">
  <si>
    <t>000000685</t>
  </si>
  <si>
    <t>ОТЧЕТ О ПРОИЗВОДСТВЕ, ЗАТРАТАХ, СЕБЕСТОИМОСТИ И РЕАЛИЗАЦИИ 
ПРОДУКЦИИ РАСТЕНИЕВОДСТВА
за 2025 год</t>
  </si>
  <si>
    <t>КОДЫ</t>
  </si>
  <si>
    <t>Форма № 9-АПКн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</si>
  <si>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</si>
  <si>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</si>
  <si>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</si>
  <si>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</si>
  <si>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</si>
  <si>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</si>
  <si>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</si>
  <si>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</si>
  <si>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</si>
  <si>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</si>
  <si>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</si>
  <si>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</si>
  <si>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</si>
  <si>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</si>
  <si>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</si>
  <si>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</si>
  <si>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</si>
  <si>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</si>
  <si>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</si>
  <si>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</si>
  <si>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</si>
  <si>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</si>
  <si>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</si>
  <si>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</si>
  <si>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</si>
  <si>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</si>
  <si>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</si>
  <si>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</si>
  <si>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</si>
  <si>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</si>
  <si>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</si>
  <si>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</si>
  <si>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</si>
  <si>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</si>
  <si>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</si>
  <si>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</si>
  <si>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</si>
  <si>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</si>
  <si>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</si>
  <si>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</si>
  <si>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</si>
  <si>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</si>
  <si>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</si>
  <si>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</si>
  <si>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</si>
  <si>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</si>
  <si>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</si>
  <si>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</si>
  <si>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</si>
  <si>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</si>
  <si>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</si>
  <si>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</si>
  <si>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</si>
  <si>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</si>
  <si>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агролесомелиоративными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</si>
  <si>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</si>
  <si>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</si>
  <si>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</si>
  <si>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объектами капитального строительства, некапитальными строениями,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</si>
  <si>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</si>
  <si>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</si>
  <si>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</si>
  <si>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</si>
  <si>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</si>
  <si>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</si>
  <si>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</si>
  <si>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</si>
  <si>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</si>
  <si>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</si>
  <si>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</si>
  <si>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</si>
  <si>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</si>
  <si>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</si>
  <si>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</si>
  <si>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</si>
  <si>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</si>
  <si>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2025 г., га</t>
  </si>
  <si>
    <t>За 2024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</si>
  <si>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</si>
  <si>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</si>
  <si>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</si>
  <si>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</si>
  <si>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</si>
  <si>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</si>
  <si>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</si>
  <si>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</si>
  <si>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</si>
  <si>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</si>
  <si>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СПРАВОЧНО:
Мелиорированные земли</t>
  </si>
  <si>
    <t>Наименование культуры/ вида продукции</t>
  </si>
  <si>
    <t>посеянная</t>
  </si>
  <si>
    <t>убранная</t>
  </si>
  <si>
    <t>всего (гр.6+ 7+ 8+ 9+ 10+ 11+ 12+ 13+ 14+ 15+ 16)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</si>
  <si>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</si>
  <si>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</si>
  <si>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</si>
  <si>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</si>
  <si>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</si>
  <si>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</si>
  <si>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социальные нужды</t>
  </si>
  <si>
    <t>материальные затраты:</t>
  </si>
  <si>
    <t>прочие затраты</t>
  </si>
  <si>
    <t>в том числе:</t>
  </si>
  <si>
    <t>Посеянная площадь, га</t>
  </si>
  <si>
    <t>семена и посадочный материал</t>
  </si>
  <si>
    <t>в том числе элитные</t>
  </si>
  <si>
    <t>из графы 7: собственные семена 
и посадочный материал</t>
  </si>
  <si>
    <t>из графы 7.2: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</si>
  <si>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</si>
  <si>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</si>
  <si>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</si>
  <si>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топливо, кроме нефтепродуктов  (уголь, торфобрикеты, газ, дрова и другие)</t>
  </si>
  <si>
    <t>в том числе: газ</t>
  </si>
  <si>
    <t>покупная энергия всех видов  (электрическая, тепловая, сжатый воздух, холод и другие)</t>
  </si>
  <si>
    <t>в том числе: 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</si>
  <si>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</si>
  <si>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</si>
  <si>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</si>
  <si>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затраты на страхо-
вание</t>
  </si>
  <si>
    <t>из них: на агрострахо- вание</t>
  </si>
  <si>
    <t>амортизация</t>
  </si>
  <si>
    <t>Всего</t>
  </si>
  <si>
    <t>с 1 га</t>
  </si>
  <si>
    <t>7.1</t>
  </si>
  <si>
    <t>7.2</t>
  </si>
  <si>
    <t>7.3</t>
  </si>
  <si>
    <t>8</t>
  </si>
  <si>
    <t>9</t>
  </si>
  <si>
    <t>10</t>
  </si>
  <si>
    <t>11</t>
  </si>
  <si>
    <t>11.1</t>
  </si>
  <si>
    <t>12.1</t>
  </si>
  <si>
    <t>13</t>
  </si>
  <si>
    <t>14</t>
  </si>
  <si>
    <t>15</t>
  </si>
  <si>
    <t>16</t>
  </si>
  <si>
    <t>16.1</t>
  </si>
  <si>
    <t>16.11</t>
  </si>
  <si>
    <t>16.2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</si>
  <si>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</si>
  <si>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</si>
  <si>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</si>
  <si>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</si>
  <si>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</si>
  <si>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</si>
  <si>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</si>
  <si>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</si>
  <si>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</si>
  <si>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</si>
  <si>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</si>
  <si>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</si>
  <si>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</si>
  <si>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</si>
  <si>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</si>
  <si>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</si>
  <si>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</si>
  <si>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(стр.92111+ 92113+ 92120+ 92131+ 92132+ 92140+ 92150+ 92160+ 92170+ 92180+ 92190)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</si>
  <si>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</si>
  <si>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</si>
  <si>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</si>
  <si>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</si>
  <si>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</si>
  <si>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</si>
  <si>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</si>
  <si>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</si>
  <si>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</si>
  <si>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</si>
  <si>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</si>
  <si>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из нее:
пшеница озимая твердых сортов</t>
  </si>
  <si>
    <t>92112</t>
  </si>
  <si>
    <t>зерно пшеницы озимой твердых сортов в первоначально оприходованной массе</t>
  </si>
  <si>
    <t>92112.1</t>
  </si>
  <si>
    <t>зерно пшеницы озимой твердых сортов в массе после доработки (очистки и сушки)</t>
  </si>
  <si>
    <t>92112.2</t>
  </si>
  <si>
    <t>пшеница яровая</t>
  </si>
  <si>
    <t>92113</t>
  </si>
  <si>
    <t>зерно пшеницы яровой в первоначально оприходованной массе</t>
  </si>
  <si>
    <t>92113.1</t>
  </si>
  <si>
    <t>зерно пшеницы яровой в массе после доработки (очистки и сушки)</t>
  </si>
  <si>
    <t>92113.2</t>
  </si>
  <si>
    <t>из нее:
пшеница яровая твердых сортов</t>
  </si>
  <si>
    <t>92114</t>
  </si>
  <si>
    <t>зерно пшеницы яровой твердых сортов в первоначально оприходованной массе</t>
  </si>
  <si>
    <t>92114.1</t>
  </si>
  <si>
    <t>зерно пшеницы яровой твердых сортов в массе после доработки (очистки и сушки)</t>
  </si>
  <si>
    <t>92114.2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</si>
  <si>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</si>
  <si>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</si>
  <si>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</si>
  <si>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</si>
  <si>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</si>
  <si>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</si>
  <si>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</si>
  <si>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</si>
  <si>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</si>
  <si>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</si>
  <si>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</si>
  <si>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</si>
  <si>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</si>
  <si>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</si>
  <si>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</si>
  <si>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</si>
  <si>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</si>
  <si>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</si>
  <si>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</si>
  <si>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</si>
  <si>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</si>
  <si>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</si>
  <si>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</si>
  <si>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</si>
  <si>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</si>
  <si>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</si>
  <si>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</si>
  <si>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</si>
  <si>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</si>
  <si>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</si>
  <si>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</si>
  <si>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</si>
  <si>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</si>
  <si>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</si>
  <si>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</si>
  <si>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</si>
  <si>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</si>
  <si>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</si>
  <si>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</si>
  <si>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</si>
  <si>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</si>
  <si>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</si>
  <si>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</si>
  <si>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</si>
  <si>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</si>
  <si>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</si>
  <si>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</si>
  <si>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</si>
  <si>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</si>
  <si>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</si>
  <si>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</si>
  <si>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</si>
  <si>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</si>
  <si>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</si>
  <si>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</si>
  <si>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</si>
  <si>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</si>
  <si>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</si>
  <si>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(очистки и сушки)</t>
  </si>
  <si>
    <t>92180.2</t>
  </si>
  <si>
    <t>из них:
просо</t>
  </si>
  <si>
    <t>92181</t>
  </si>
  <si>
    <t>зерно проса в первоначально оприходованной массе</t>
  </si>
  <si>
    <t>92181.1</t>
  </si>
  <si>
    <t>зерно проса в массе после доработки (очистки и сушки)</t>
  </si>
  <si>
    <t>92181.2</t>
  </si>
  <si>
    <t>зернобобовые (стр.92191+ 92192+ 92193+ 92194 )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</si>
  <si>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</si>
  <si>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</si>
  <si>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</si>
  <si>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(очистки и сушки)</t>
  </si>
  <si>
    <t>92190.2</t>
  </si>
  <si>
    <t>в том числе:
фасоль овощная</t>
  </si>
  <si>
    <t>92191</t>
  </si>
  <si>
    <t>зерно фасоли овощной в первоначально оприходованной массе</t>
  </si>
  <si>
    <t>92191.1</t>
  </si>
  <si>
    <t>зерно фасоли овощной в массе после доработки (очистки и сушки)</t>
  </si>
  <si>
    <t>92191.2</t>
  </si>
  <si>
    <t>горох овощной</t>
  </si>
  <si>
    <t>92192</t>
  </si>
  <si>
    <t>зерно гороха овощного в первоначально оприходованной массе</t>
  </si>
  <si>
    <t>92192.1</t>
  </si>
  <si>
    <t>зерно гороха овощного в массе после доработки (очистки и сушки)</t>
  </si>
  <si>
    <t>92192.2</t>
  </si>
  <si>
    <t>овощи бобовые зеленые</t>
  </si>
  <si>
    <t>92193</t>
  </si>
  <si>
    <t>зерно зеленых бобовых овощей  в первоначально оприходованной массе</t>
  </si>
  <si>
    <t>92193.1</t>
  </si>
  <si>
    <t>зерно зеленых бобовых овощей в массе после доработки (очистки и сушки)</t>
  </si>
  <si>
    <t>92193.2</t>
  </si>
  <si>
    <t>прочие зернобобовые</t>
  </si>
  <si>
    <t>92194</t>
  </si>
  <si>
    <t>зерно прочих зернобобовых в первоначально оприходованной массе</t>
  </si>
  <si>
    <t>92194.1</t>
  </si>
  <si>
    <t>зерно прочих зернобобовых в массе после доработки (очистки и сушки)</t>
  </si>
  <si>
    <t>92194.2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</si>
  <si>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</si>
  <si>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</si>
  <si>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</si>
  <si>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</si>
  <si>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</si>
  <si>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</si>
  <si>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</si>
  <si>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</si>
  <si>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</si>
  <si>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</si>
  <si>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</si>
  <si>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</si>
  <si>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</si>
  <si>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</si>
  <si>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</si>
  <si>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</si>
  <si>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</si>
  <si>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</si>
  <si>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</si>
  <si>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</si>
  <si>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</si>
  <si>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</si>
  <si>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</si>
  <si>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</si>
  <si>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</si>
  <si>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</si>
  <si>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</si>
  <si>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</si>
  <si>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</si>
  <si>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</si>
  <si>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</si>
  <si>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</si>
  <si>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</si>
  <si>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</si>
  <si>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</si>
  <si>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</si>
  <si>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</si>
  <si>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</si>
  <si>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</si>
  <si>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</si>
  <si>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</si>
  <si>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</si>
  <si>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</si>
  <si>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</si>
  <si>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</si>
  <si>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</si>
  <si>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</si>
  <si>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</si>
  <si>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</si>
  <si>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</si>
  <si>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</si>
  <si>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</si>
  <si>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</si>
  <si>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</si>
  <si>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</si>
  <si>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</si>
  <si>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</si>
  <si>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</si>
  <si>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</si>
  <si>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</si>
  <si>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</si>
  <si>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</si>
  <si>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</si>
  <si>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</si>
  <si>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</si>
  <si>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культуры овощные салатные или зеленые</t>
  </si>
  <si>
    <t>92423</t>
  </si>
  <si>
    <t>культуры овощные салатные и зеленые</t>
  </si>
  <si>
    <t>92423.1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</si>
  <si>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</si>
  <si>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</si>
  <si>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</si>
  <si>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</si>
  <si>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</si>
  <si>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</si>
  <si>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</si>
  <si>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</si>
  <si>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</si>
  <si>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</si>
  <si>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</si>
  <si>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</si>
  <si>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</si>
  <si>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</si>
  <si>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</si>
  <si>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</si>
  <si>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</si>
  <si>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</si>
  <si>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</si>
  <si>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</si>
  <si>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</si>
  <si>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</si>
  <si>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</si>
  <si>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</si>
  <si>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</si>
  <si>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</si>
  <si>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</si>
  <si>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</si>
  <si>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</si>
  <si>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</si>
  <si>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</si>
  <si>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</si>
  <si>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</si>
  <si>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</si>
  <si>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</si>
  <si>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</si>
  <si>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</si>
  <si>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</si>
  <si>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</si>
  <si>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</si>
  <si>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</si>
  <si>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</si>
  <si>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</si>
  <si>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</si>
  <si>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</si>
  <si>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</si>
  <si>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</si>
  <si>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</si>
  <si>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</si>
  <si>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</si>
  <si>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</si>
  <si>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</si>
  <si>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</si>
  <si>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</si>
  <si>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</si>
  <si>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</si>
  <si>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</si>
  <si>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</si>
  <si>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</si>
  <si>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</si>
  <si>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</si>
  <si>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</si>
  <si>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</si>
  <si>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</si>
  <si>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</si>
  <si>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</si>
  <si>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</si>
  <si>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</si>
  <si>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</si>
  <si>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</si>
  <si>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</si>
  <si>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</si>
  <si>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</si>
  <si>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</si>
  <si>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</si>
  <si>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</si>
  <si>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</si>
  <si>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</si>
  <si>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</si>
  <si>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</si>
  <si>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</si>
  <si>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</si>
  <si>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</si>
  <si>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</si>
  <si>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</si>
  <si>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</si>
  <si>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</si>
  <si>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</si>
  <si>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</si>
  <si>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</si>
  <si>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</si>
  <si>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</si>
  <si>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</si>
  <si>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</si>
  <si>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</si>
  <si>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</si>
  <si>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</si>
  <si>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</si>
  <si>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</si>
  <si>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</si>
  <si>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</si>
  <si>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</si>
  <si>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</si>
  <si>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</si>
  <si>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</si>
  <si>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</si>
  <si>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</si>
  <si>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</si>
  <si>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</si>
  <si>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</si>
  <si>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</si>
  <si>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</si>
  <si>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</si>
  <si>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</si>
  <si>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</si>
  <si>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</si>
  <si>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</si>
  <si>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</si>
  <si>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</si>
  <si>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</si>
  <si>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</si>
  <si>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</si>
  <si>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</si>
  <si>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</si>
  <si>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</si>
  <si>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</si>
  <si>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</si>
  <si>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</si>
  <si>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</si>
  <si>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</si>
  <si>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</si>
  <si>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</si>
  <si>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</si>
  <si>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</si>
  <si>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</si>
  <si>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</si>
  <si>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</si>
  <si>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</si>
  <si>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</si>
  <si>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</si>
  <si>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</si>
  <si>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</si>
  <si>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</si>
  <si>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</si>
  <si>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</si>
  <si>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</si>
  <si>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</si>
  <si>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</si>
  <si>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</si>
  <si>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</si>
  <si>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</si>
  <si>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</si>
  <si>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</si>
  <si>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</si>
  <si>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</si>
  <si>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 из строки 92700: 
грибы, рассада овощных культур</t>
  </si>
  <si>
    <t>92701</t>
  </si>
  <si>
    <t>грибы (защищенного грунта)</t>
  </si>
  <si>
    <t>92701.1</t>
  </si>
  <si>
    <t>рассада овощных культур, тыс. шт</t>
  </si>
  <si>
    <t>92701.2</t>
  </si>
  <si>
    <t>Цветоводство</t>
  </si>
  <si>
    <t>92702</t>
  </si>
  <si>
    <t>цветы срезанные, тыс. шт</t>
  </si>
  <si>
    <t>92702.1</t>
  </si>
  <si>
    <t>рассада цветов открытого грунта, тыс. шт</t>
  </si>
  <si>
    <t>92702.2</t>
  </si>
  <si>
    <t>рассада цветов защищенного грунта, тыс. шт</t>
  </si>
  <si>
    <t>92702.3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</si>
  <si>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</si>
  <si>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</si>
  <si>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</si>
  <si>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</si>
  <si>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</si>
  <si>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</si>
  <si>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</si>
  <si>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</si>
  <si>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</si>
  <si>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</si>
  <si>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</si>
  <si>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</si>
  <si>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</si>
  <si>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</si>
  <si>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</si>
  <si>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</si>
  <si>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</si>
  <si>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</si>
  <si>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</si>
  <si>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</si>
  <si>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</si>
  <si>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</si>
  <si>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</si>
  <si>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</si>
  <si>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</si>
  <si>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</si>
  <si>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</si>
  <si>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</si>
  <si>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</si>
  <si>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</si>
  <si>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</si>
  <si>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</si>
  <si>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</si>
  <si>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</si>
  <si>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</si>
  <si>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</si>
  <si>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</si>
  <si>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</si>
  <si>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</si>
  <si>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</si>
  <si>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</si>
  <si>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</si>
  <si>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</si>
  <si>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</si>
  <si>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</si>
  <si>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</si>
  <si>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</si>
  <si>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</si>
  <si>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</si>
  <si>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</si>
  <si>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</si>
  <si>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</si>
  <si>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</si>
  <si>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</si>
  <si>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</si>
  <si>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</si>
  <si>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</si>
  <si>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</si>
  <si>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</si>
  <si>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</si>
  <si>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</si>
  <si>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</si>
  <si>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</si>
  <si>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</si>
  <si>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</si>
  <si>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</si>
  <si>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</si>
  <si>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</si>
  <si>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</si>
  <si>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</si>
  <si>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</si>
  <si>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</si>
  <si>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</si>
  <si>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</si>
  <si>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</si>
  <si>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</si>
  <si>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</si>
  <si>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Площадь насаждений на начало года - всего,
га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</si>
  <si>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</si>
  <si>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</si>
  <si>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</si>
  <si>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Реализовано площадей в отчетном периоде, га</t>
  </si>
  <si>
    <t>из них: посаженных в отчетном году, га</t>
  </si>
  <si>
    <t>всего 
(гр.6+ 7+ 8)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</si>
  <si>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</si>
  <si>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</si>
  <si>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</si>
  <si>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</si>
  <si>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8: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</si>
  <si>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</si>
  <si>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</si>
  <si>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</si>
  <si>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</si>
  <si>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</si>
  <si>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</si>
  <si>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</si>
  <si>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</si>
  <si>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</si>
  <si>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</si>
  <si>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</si>
  <si>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в том числе: 
лекарственные культуры</t>
  </si>
  <si>
    <t>93191</t>
  </si>
  <si>
    <t>эфиромасличные культуры травянистые однолетние и двулетние</t>
  </si>
  <si>
    <t>93192</t>
  </si>
  <si>
    <t>Плодовые и ягодные многолетние насаждения, 
включая виноградники (стр.93210+ 93220+ 93230+ 93240+ 93250+ 93260+ 93270+ 93280)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</si>
  <si>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</si>
  <si>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</si>
  <si>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</si>
  <si>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</si>
  <si>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</si>
  <si>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</t>
  </si>
  <si>
    <t>93220</t>
  </si>
  <si>
    <t>цитрусовые культуры</t>
  </si>
  <si>
    <t>93230</t>
  </si>
  <si>
    <t>семечковые культуры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</si>
  <si>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</si>
  <si>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</si>
  <si>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</si>
  <si>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</si>
  <si>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</si>
  <si>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</t>
  </si>
  <si>
    <t>93250</t>
  </si>
  <si>
    <t>из кода 93250: 
сады интенсивного типа</t>
  </si>
  <si>
    <t>93251</t>
  </si>
  <si>
    <t>кустарниковые ягодные растения</t>
  </si>
  <si>
    <t>93260</t>
  </si>
  <si>
    <t>из них:
земляника (клубника) открытого грунта</t>
  </si>
  <si>
    <t>93261</t>
  </si>
  <si>
    <t>земляника (клубника) защищенного грунта</t>
  </si>
  <si>
    <t>93262</t>
  </si>
  <si>
    <t>орехоплодовые культуры</t>
  </si>
  <si>
    <t>93270</t>
  </si>
  <si>
    <t>прочие плодовые и ягодные многолетние насаждения, не включенные в другие группировки</t>
  </si>
  <si>
    <t>93280</t>
  </si>
  <si>
    <t>Питомники плодовых и ягодных насаждений (стр.93301+ 93302+ 93303+ 93304+ 93305)</t>
  </si>
  <si>
    <t>93300</t>
  </si>
  <si>
    <t>в том числе:
семечковых культур</t>
  </si>
  <si>
    <t>93301</t>
  </si>
  <si>
    <t>косточковых культур</t>
  </si>
  <si>
    <t>93302</t>
  </si>
  <si>
    <t>ягодных кустарниковых культур</t>
  </si>
  <si>
    <t>93303</t>
  </si>
  <si>
    <t>винограда</t>
  </si>
  <si>
    <t>93304</t>
  </si>
  <si>
    <t>прочие саженцы</t>
  </si>
  <si>
    <t>93305</t>
  </si>
  <si>
    <t>из кода 93300:
маточники питомников</t>
  </si>
  <si>
    <t>93306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</si>
  <si>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</si>
  <si>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</si>
  <si>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</si>
  <si>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</si>
  <si>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</si>
  <si>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</si>
  <si>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</si>
  <si>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</si>
  <si>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</si>
  <si>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</si>
  <si>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(гр.4+ 5+ 6+ 7+ 8+ 9+ 10+ 11+ 12+ 13)</t>
  </si>
  <si>
    <t>всего, 
тыс. руб</t>
  </si>
  <si>
    <t>единицы продукции,
руб</t>
  </si>
  <si>
    <t>оплата труда 
с отчисле-
ниями на социальные нужды</t>
  </si>
  <si>
    <t>Площадь насаждений в плодоносящем возрасте, га</t>
  </si>
  <si>
    <t>минеральные удобрения, бактери-
альные и другие препараты</t>
  </si>
  <si>
    <t>органи- 
ческие удобрения</t>
  </si>
  <si>
    <t>топливо, кроме нефте- продуктов  (уголь, торфобрикеты, газ, дрова и другие)</t>
  </si>
  <si>
    <t>покупная энергия всех видов (электрическая, тепловая, сжатый воздух, холод и другие)</t>
  </si>
  <si>
    <t>нефте-
продукты всех видов, использу-
емые на технологи-
ческие цели</t>
  </si>
  <si>
    <t>затраты 
на страхование</t>
  </si>
  <si>
    <t>8.1</t>
  </si>
  <si>
    <t>9.1</t>
  </si>
  <si>
    <t>13.1</t>
  </si>
  <si>
    <t>13.11</t>
  </si>
  <si>
    <t>13.2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</si>
  <si>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</si>
  <si>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</si>
  <si>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</si>
  <si>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</si>
  <si>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</si>
  <si>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</si>
  <si>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</si>
  <si>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</si>
  <si>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</si>
  <si>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</si>
  <si>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</si>
  <si>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</si>
  <si>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</si>
  <si>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</si>
  <si>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</si>
  <si>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</t>
  </si>
  <si>
    <t>94190</t>
  </si>
  <si>
    <t>прочая продукция</t>
  </si>
  <si>
    <t>94190.1</t>
  </si>
  <si>
    <t>94191</t>
  </si>
  <si>
    <t>зеленая масса (листья свежие, ветки, трава свежая, соцветия, цветки)</t>
  </si>
  <si>
    <t>94191.1</t>
  </si>
  <si>
    <t>плоды, семена, корни, корневища</t>
  </si>
  <si>
    <t>94191.2</t>
  </si>
  <si>
    <t>побеги, рассада, черенки, саженцы, тыс.шт</t>
  </si>
  <si>
    <t>94191.3</t>
  </si>
  <si>
    <t>94192</t>
  </si>
  <si>
    <t>94192.1</t>
  </si>
  <si>
    <t>94192.2</t>
  </si>
  <si>
    <t>94192.3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</si>
  <si>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</si>
  <si>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</si>
  <si>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</si>
  <si>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</si>
  <si>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</si>
  <si>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</si>
  <si>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</si>
  <si>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тропические и субтропические культуры</t>
  </si>
  <si>
    <t>94220</t>
  </si>
  <si>
    <t>фрукты тропические и субтропические</t>
  </si>
  <si>
    <t>94220.1</t>
  </si>
  <si>
    <t>94230</t>
  </si>
  <si>
    <t>плоды цитрусовых культур</t>
  </si>
  <si>
    <t>94230.1</t>
  </si>
  <si>
    <t>94240</t>
  </si>
  <si>
    <t>плоды семечковых культур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</si>
  <si>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</si>
  <si>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</si>
  <si>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</si>
  <si>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</si>
  <si>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</si>
  <si>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</si>
  <si>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садов интенсивного типа</t>
  </si>
  <si>
    <t>94242.1</t>
  </si>
  <si>
    <t>94250</t>
  </si>
  <si>
    <t>плоды косточковых культур</t>
  </si>
  <si>
    <t>94250.1</t>
  </si>
  <si>
    <t>из кода 94250: 
сады интенсивного типа</t>
  </si>
  <si>
    <t>94251</t>
  </si>
  <si>
    <t>плоды косточковых культур садов интенсивного типа</t>
  </si>
  <si>
    <t>94251.1</t>
  </si>
  <si>
    <t>94260</t>
  </si>
  <si>
    <t>ягоды и плоды кустарниковых растений</t>
  </si>
  <si>
    <t>94260.1</t>
  </si>
  <si>
    <t>94261</t>
  </si>
  <si>
    <t>земляника (клубника) открытого грунта</t>
  </si>
  <si>
    <t>94261.1</t>
  </si>
  <si>
    <t>94262</t>
  </si>
  <si>
    <t>94262.1</t>
  </si>
  <si>
    <t>94270</t>
  </si>
  <si>
    <t>орехи (кроме лесных съедобных орехов, земляных орехов и кокосовых орехов)</t>
  </si>
  <si>
    <t>94270.1</t>
  </si>
  <si>
    <t>прочие плодовые и ягодные многолетние насаждения</t>
  </si>
  <si>
    <t>94280</t>
  </si>
  <si>
    <t>прочие плоды, ягоды, не включенные в другие группировки</t>
  </si>
  <si>
    <t>94280.1</t>
  </si>
  <si>
    <t>Питомники плодовых и ягодных насаждений (стр.94301+ 94302+ 94303+ 94304+ 94305)</t>
  </si>
  <si>
    <t>94300</t>
  </si>
  <si>
    <t>Продукция питомников плодовых и ягодных насаждений (стр.94301.1+ 94302.1+ 94303.1+ 94304.1+ 94305.1)</t>
  </si>
  <si>
    <t>саженцы семечковых культур</t>
  </si>
  <si>
    <t>94301</t>
  </si>
  <si>
    <t>саженцы семечковых культур, тыс.шт</t>
  </si>
  <si>
    <t>94301.1</t>
  </si>
  <si>
    <t>саженцы косточковых культур</t>
  </si>
  <si>
    <t>94302</t>
  </si>
  <si>
    <t>саженцы косточковых культур, тыс.шт</t>
  </si>
  <si>
    <t>94302.1</t>
  </si>
  <si>
    <t>саженцы ягодных кустарниковых культур</t>
  </si>
  <si>
    <t>94303</t>
  </si>
  <si>
    <t>саженцы ягодных кустарниковых культур, тыс.шт</t>
  </si>
  <si>
    <t>94303.1</t>
  </si>
  <si>
    <t>саженцы винограда</t>
  </si>
  <si>
    <t>94304</t>
  </si>
  <si>
    <t>саженцы винограда, тыс.шт</t>
  </si>
  <si>
    <t>94304.1</t>
  </si>
  <si>
    <t>прочая продукция питомников</t>
  </si>
  <si>
    <t>94305</t>
  </si>
  <si>
    <t>94305.1</t>
  </si>
  <si>
    <t>Форма № 9-АПК с.12</t>
  </si>
  <si>
    <t>Площадь насаждений
га</t>
  </si>
  <si>
    <t>Затраты, не давшие готовой продукции / стоимость погибших насаждений, тыс руб</t>
  </si>
  <si>
    <t>Затраты по многолетним насаждениям, не давшие готовой продукции
(стр.94401+ 94402+ 94403+ 94404)</t>
  </si>
  <si>
    <t>94400</t>
  </si>
  <si>
    <t>в том числе: 
гибель урожая с плодоносящих насаждений</t>
  </si>
  <si>
    <t>94401</t>
  </si>
  <si>
    <t>полностью погибшие  плодоносящие насаждения</t>
  </si>
  <si>
    <t>94402</t>
  </si>
  <si>
    <t>полностью погибшие молодые насаждения</t>
  </si>
  <si>
    <t>94403</t>
  </si>
  <si>
    <t>погибшие питомники</t>
  </si>
  <si>
    <t>94404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</si>
  <si>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</si>
  <si>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</si>
  <si>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гр.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</si>
  <si>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</si>
  <si>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</si>
  <si>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</si>
  <si>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Из гр. 8 - переведено в плодоносящие на конец года, га</t>
  </si>
  <si>
    <t>Справочно: затраты на 1 га, тыс. руб</t>
  </si>
  <si>
    <t>на закладку</t>
  </si>
  <si>
    <t>на уход</t>
  </si>
  <si>
    <t>ВСЕГО
(стр.94910 + 94920 + 94930 + 94940 + 94950 + 94955+ 94960 + 94970 + 94980 + 94990)</t>
  </si>
  <si>
    <t>94900</t>
  </si>
  <si>
    <t>94910</t>
  </si>
  <si>
    <t>94920</t>
  </si>
  <si>
    <t>прочие культуры, не включенные в другие группировки</t>
  </si>
  <si>
    <t>94930</t>
  </si>
  <si>
    <t>94931</t>
  </si>
  <si>
    <t>94932</t>
  </si>
  <si>
    <t>виноградники</t>
  </si>
  <si>
    <t>94940</t>
  </si>
  <si>
    <t>94950</t>
  </si>
  <si>
    <t>из них: 
сады интенсивного типа</t>
  </si>
  <si>
    <t>94951</t>
  </si>
  <si>
    <t>94955</t>
  </si>
  <si>
    <t>94955.1</t>
  </si>
  <si>
    <t>94960</t>
  </si>
  <si>
    <t>из них: 
земляника (клубника) открытого грунта</t>
  </si>
  <si>
    <t>94961</t>
  </si>
  <si>
    <t>94962</t>
  </si>
  <si>
    <t>орехоплодные культуры</t>
  </si>
  <si>
    <t>94970</t>
  </si>
  <si>
    <t>94980</t>
  </si>
  <si>
    <t>Питомники плодовых и ягодных насаждений, виноградные питомники (стр.94991+ 94992+ 94993+ 94994+ 94995)</t>
  </si>
  <si>
    <t>94990</t>
  </si>
  <si>
    <t>94991</t>
  </si>
  <si>
    <t>94992</t>
  </si>
  <si>
    <t>94993</t>
  </si>
  <si>
    <t>94994</t>
  </si>
  <si>
    <t>94995</t>
  </si>
  <si>
    <t>из кода 94990:
маточники питомников</t>
  </si>
  <si>
    <t>94996</t>
  </si>
  <si>
    <t>Форма № 9-АПК с.13</t>
  </si>
  <si>
    <t>Раздел 9-5. Реализация сельскохозяйственного сырья (продукции) растениеводства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</si>
  <si>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</si>
  <si>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</si>
  <si>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</si>
  <si>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</si>
  <si>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</si>
  <si>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</si>
  <si>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</si>
  <si>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</si>
  <si>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</si>
  <si>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</si>
  <si>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</si>
  <si>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</si>
  <si>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</si>
  <si>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</si>
  <si>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</si>
  <si>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</si>
  <si>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</si>
  <si>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</si>
  <si>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</si>
  <si>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</si>
  <si>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</si>
  <si>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</si>
  <si>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</si>
  <si>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</si>
  <si>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</si>
  <si>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</si>
  <si>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</si>
  <si>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</si>
  <si>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</si>
  <si>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</si>
  <si>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</si>
  <si>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</si>
  <si>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</si>
  <si>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</si>
  <si>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из них: зерно просо</t>
  </si>
  <si>
    <t>95171</t>
  </si>
  <si>
    <t>зерно и семена зернобобовых культур 
(стр.95181+ 95182+ 95183+ 95184)</t>
  </si>
  <si>
    <t>95180</t>
  </si>
  <si>
    <t>из них:
зерно и семена овощной фасоли</t>
  </si>
  <si>
    <t>95181</t>
  </si>
  <si>
    <t>зерно и семена овощного гороха</t>
  </si>
  <si>
    <t>95182</t>
  </si>
  <si>
    <t>зерно и семена зеленых бобовых овощей</t>
  </si>
  <si>
    <t>95183</t>
  </si>
  <si>
    <t>зерно и семена прочих зернобобовых культур</t>
  </si>
  <si>
    <t>95184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</si>
  <si>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</si>
  <si>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</si>
  <si>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</si>
  <si>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</si>
  <si>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</si>
  <si>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</si>
  <si>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</si>
  <si>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</si>
  <si>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</si>
  <si>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</si>
  <si>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</si>
  <si>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</si>
  <si>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</si>
  <si>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</si>
  <si>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</si>
  <si>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</si>
  <si>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</si>
  <si>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</si>
  <si>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</si>
  <si>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</si>
  <si>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</si>
  <si>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</si>
  <si>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</si>
  <si>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</si>
  <si>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</si>
  <si>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95423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</si>
  <si>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</si>
  <si>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</si>
  <si>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</si>
  <si>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</si>
  <si>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</si>
  <si>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</si>
  <si>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</si>
  <si>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</si>
  <si>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</si>
  <si>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</si>
  <si>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</si>
  <si>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</si>
  <si>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</si>
  <si>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картофель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</si>
  <si>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</si>
  <si>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</si>
  <si>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</si>
  <si>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</si>
  <si>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</si>
  <si>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</si>
  <si>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</si>
  <si>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</si>
  <si>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</si>
  <si>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</si>
  <si>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</si>
  <si>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</si>
  <si>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</si>
  <si>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</si>
  <si>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</si>
  <si>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</si>
  <si>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Форма № 9-АПК с.14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</si>
  <si>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</si>
  <si>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</si>
  <si>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</si>
  <si>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</si>
  <si>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</si>
  <si>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</si>
  <si>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в пересчете на волокно (льноволокно)</t>
  </si>
  <si>
    <t>95521</t>
  </si>
  <si>
    <t>95530</t>
  </si>
  <si>
    <t>95531</t>
  </si>
  <si>
    <t>95540</t>
  </si>
  <si>
    <t>соломка конопли</t>
  </si>
  <si>
    <t>95550</t>
  </si>
  <si>
    <t>в пересчете на волокно (пеньковолокно)</t>
  </si>
  <si>
    <t>95551</t>
  </si>
  <si>
    <t>95560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</si>
  <si>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</si>
  <si>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</si>
  <si>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</si>
  <si>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</si>
  <si>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</si>
  <si>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</si>
  <si>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</si>
  <si>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</si>
  <si>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</si>
  <si>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</si>
  <si>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</si>
  <si>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</si>
  <si>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</si>
  <si>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</si>
  <si>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</si>
  <si>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</si>
  <si>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</si>
  <si>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прочая продукция</t>
  </si>
  <si>
    <t>95790</t>
  </si>
  <si>
    <t>из нее: 
лекарственные культуры:</t>
  </si>
  <si>
    <t>95791</t>
  </si>
  <si>
    <t>95792</t>
  </si>
  <si>
    <t>95793</t>
  </si>
  <si>
    <t>эфиромасличные культуры травянистые однолетние и двулетние:</t>
  </si>
  <si>
    <t>95794</t>
  </si>
  <si>
    <t>95795</t>
  </si>
  <si>
    <t>95796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</si>
  <si>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(стр.95810+ 95820+ 95830+ 95840+ 95845+ 95850+ 95860+ 95870+ 95880)</t>
  </si>
  <si>
    <t>95800</t>
  </si>
  <si>
    <t>в том числе: 
виноград</t>
  </si>
  <si>
    <t>95810</t>
  </si>
  <si>
    <t>95820</t>
  </si>
  <si>
    <t>95830</t>
  </si>
  <si>
    <t>95840</t>
  </si>
  <si>
    <t>из них: яблоки</t>
  </si>
  <si>
    <t>95840.1</t>
  </si>
  <si>
    <t>95845</t>
  </si>
  <si>
    <t>ягоды и плоды кустарниковых ягодных растений</t>
  </si>
  <si>
    <t>95850</t>
  </si>
  <si>
    <t>95850.1</t>
  </si>
  <si>
    <t>95850.2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</si>
  <si>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</si>
  <si>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</si>
  <si>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</si>
  <si>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</si>
  <si>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</si>
  <si>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</si>
  <si>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</si>
  <si>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</si>
  <si>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</si>
  <si>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</si>
  <si>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</si>
  <si>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</si>
  <si>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</si>
  <si>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</si>
  <si>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</si>
  <si>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рассада овощных культур, тыс.шт</t>
  </si>
  <si>
    <t>95930</t>
  </si>
  <si>
    <t>цветы срезаные, тыс. шт</t>
  </si>
  <si>
    <t>95940</t>
  </si>
  <si>
    <t>95950</t>
  </si>
  <si>
    <t>95960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</si>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</sst>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1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sz val="9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8"/>
      <name val="Times New Roman"/>
    </font>
    <font>
      <sz val="10"/>
      <color rgb="FF000000"/>
      <name val="Times New Roman"/>
    </font>
    <font>
      <i/>
      <sz val="8"/>
      <color rgb="FF000000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C0"/>
        <bgColor auto="1"/>
      </patternFill>
    </fill>
  </fills>
  <borders count="6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5" xfId="0" applyFont="1" applyBorder="1" applyAlignment="1">
      <alignment horizontal="center" vertical="center"/>
    </xf>
    <xf numFmtId="164" fontId="3" fillId="3" borderId="16" xfId="0" applyNumberFormat="1" applyFont="1" applyFill="1" applyBorder="1" applyAlignment="1">
      <alignment horizontal="right" wrapText="1"/>
    </xf>
    <xf numFmtId="164" fontId="3" fillId="3" borderId="17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right" wrapText="1"/>
    </xf>
    <xf numFmtId="164" fontId="1" fillId="3" borderId="5" xfId="0" applyNumberFormat="1" applyFont="1" applyFill="1" applyBorder="1" applyAlignment="1">
      <alignment horizontal="right" wrapText="1"/>
    </xf>
    <xf numFmtId="164" fontId="1" fillId="4" borderId="2" xfId="0" applyNumberFormat="1" applyFont="1" applyFill="1" applyBorder="1" applyAlignment="1">
      <alignment horizontal="right" wrapText="1"/>
    </xf>
    <xf numFmtId="164" fontId="1" fillId="4" borderId="5" xfId="0" applyNumberFormat="1" applyFont="1" applyFill="1" applyBorder="1" applyAlignment="1">
      <alignment horizontal="right" wrapText="1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3" borderId="21" xfId="0" applyNumberFormat="1" applyFont="1" applyFill="1" applyBorder="1" applyAlignment="1">
      <alignment horizontal="right" wrapText="1"/>
    </xf>
    <xf numFmtId="164" fontId="1" fillId="4" borderId="21" xfId="0" applyNumberFormat="1" applyFont="1" applyFill="1" applyBorder="1" applyAlignment="1">
      <alignment horizontal="right" wrapText="1"/>
    </xf>
    <xf numFmtId="164" fontId="1" fillId="4" borderId="1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1" fillId="0" borderId="22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1" fillId="5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3" fillId="6" borderId="16" xfId="0" applyNumberFormat="1" applyFont="1" applyFill="1" applyBorder="1" applyAlignment="1">
      <alignment horizontal="right" wrapText="1"/>
    </xf>
    <xf numFmtId="0" fontId="3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7" borderId="2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164" fontId="1" fillId="4" borderId="2" xfId="0" applyNumberFormat="1" applyFont="1" applyFill="1" applyBorder="1" applyAlignment="1">
      <alignment horizontal="right" wrapText="1"/>
    </xf>
    <xf numFmtId="164" fontId="1" fillId="7" borderId="2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left" vertical="center" wrapText="1" indent="4"/>
    </xf>
    <xf numFmtId="0" fontId="1" fillId="0" borderId="9" xfId="0" applyFont="1" applyBorder="1" applyAlignment="1">
      <alignment horizontal="center" vertical="center" wrapText="1"/>
    </xf>
    <xf numFmtId="164" fontId="1" fillId="4" borderId="21" xfId="0" applyNumberFormat="1" applyFont="1" applyFill="1" applyBorder="1" applyAlignment="1">
      <alignment horizontal="right" wrapText="1"/>
    </xf>
    <xf numFmtId="164" fontId="1" fillId="7" borderId="21" xfId="0" applyNumberFormat="1" applyFont="1" applyFill="1" applyBorder="1" applyAlignment="1">
      <alignment horizontal="right" wrapText="1"/>
    </xf>
    <xf numFmtId="0" fontId="1" fillId="0" borderId="21" xfId="0" applyFont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right" wrapText="1"/>
    </xf>
    <xf numFmtId="0" fontId="6" fillId="0" borderId="21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vertical="center" wrapText="1"/>
    </xf>
    <xf numFmtId="164" fontId="1" fillId="7" borderId="5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vertical="center" wrapText="1" indent="2"/>
    </xf>
    <xf numFmtId="0" fontId="7" fillId="2" borderId="2" xfId="0" applyFont="1" applyFill="1" applyBorder="1" applyAlignment="1">
      <alignment horizontal="left" vertical="center" wrapText="1" indent="2"/>
    </xf>
    <xf numFmtId="0" fontId="7" fillId="0" borderId="2" xfId="0" applyFont="1" applyBorder="1" applyAlignment="1">
      <alignment horizontal="left" vertical="center" wrapText="1" indent="2"/>
    </xf>
    <xf numFmtId="164" fontId="1" fillId="6" borderId="21" xfId="0" applyNumberFormat="1" applyFont="1" applyFill="1" applyBorder="1" applyAlignment="1">
      <alignment horizontal="right" wrapText="1"/>
    </xf>
    <xf numFmtId="164" fontId="1" fillId="7" borderId="10" xfId="0" applyNumberFormat="1" applyFont="1" applyFill="1" applyBorder="1" applyAlignment="1">
      <alignment horizontal="right" wrapText="1"/>
    </xf>
    <xf numFmtId="0" fontId="1" fillId="0" borderId="21" xfId="0" applyFont="1" applyBorder="1" applyAlignment="1">
      <alignment horizontal="left" vertical="center" wrapText="1"/>
    </xf>
    <xf numFmtId="164" fontId="1" fillId="4" borderId="10" xfId="0" applyNumberFormat="1" applyFont="1" applyFill="1" applyBorder="1" applyAlignment="1">
      <alignment horizontal="right" wrapText="1"/>
    </xf>
    <xf numFmtId="0" fontId="1" fillId="0" borderId="15" xfId="0" applyFont="1" applyBorder="1" applyAlignment="1">
      <alignment horizontal="center" vertical="center" wrapText="1"/>
    </xf>
    <xf numFmtId="164" fontId="1" fillId="3" borderId="16" xfId="0" applyNumberFormat="1" applyFont="1" applyFill="1" applyBorder="1" applyAlignment="1">
      <alignment horizontal="right" wrapText="1"/>
    </xf>
    <xf numFmtId="164" fontId="1" fillId="6" borderId="16" xfId="0" applyNumberFormat="1" applyFont="1" applyFill="1" applyBorder="1" applyAlignment="1">
      <alignment horizontal="right" wrapText="1"/>
    </xf>
    <xf numFmtId="164" fontId="1" fillId="6" borderId="17" xfId="0" applyNumberFormat="1" applyFont="1" applyFill="1" applyBorder="1" applyAlignment="1">
      <alignment horizontal="right" wrapText="1"/>
    </xf>
    <xf numFmtId="164" fontId="1" fillId="6" borderId="5" xfId="0" applyNumberFormat="1" applyFont="1" applyFill="1" applyBorder="1" applyAlignment="1">
      <alignment horizontal="right" wrapText="1"/>
    </xf>
    <xf numFmtId="164" fontId="1" fillId="4" borderId="38" xfId="0" applyNumberFormat="1" applyFont="1" applyFill="1" applyBorder="1" applyAlignment="1">
      <alignment horizontal="right" wrapText="1"/>
    </xf>
    <xf numFmtId="0" fontId="1" fillId="0" borderId="38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 indent="4"/>
    </xf>
    <xf numFmtId="0" fontId="1" fillId="0" borderId="2" xfId="0" applyFont="1" applyBorder="1" applyAlignment="1">
      <alignment horizontal="left" vertical="center" wrapText="1" indent="4"/>
    </xf>
    <xf numFmtId="0" fontId="8" fillId="0" borderId="0" xfId="0" applyFont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164" fontId="3" fillId="7" borderId="17" xfId="0" applyNumberFormat="1" applyFont="1" applyFill="1" applyBorder="1" applyAlignment="1">
      <alignment horizontal="right" wrapText="1"/>
    </xf>
    <xf numFmtId="0" fontId="10" fillId="0" borderId="2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wrapText="1"/>
    </xf>
    <xf numFmtId="0" fontId="1" fillId="0" borderId="47" xfId="0" applyFont="1" applyBorder="1" applyAlignment="1">
      <alignment horizontal="center" wrapText="1"/>
    </xf>
    <xf numFmtId="0" fontId="1" fillId="0" borderId="4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49" xfId="0" applyFont="1" applyBorder="1" applyAlignment="1">
      <alignment horizontal="center" wrapText="1"/>
    </xf>
    <xf numFmtId="0" fontId="1" fillId="0" borderId="50" xfId="0" applyFont="1" applyBorder="1" applyAlignment="1">
      <alignment horizont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wrapText="1"/>
    </xf>
    <xf numFmtId="0" fontId="3" fillId="0" borderId="49" xfId="0" applyFont="1" applyBorder="1" applyAlignment="1">
      <alignment horizontal="center" wrapText="1"/>
    </xf>
    <xf numFmtId="0" fontId="3" fillId="0" borderId="50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center" wrapText="1"/>
    </xf>
    <xf numFmtId="0" fontId="1" fillId="5" borderId="2" xfId="0" applyFont="1" applyFill="1" applyBorder="1" applyAlignment="1">
      <alignment horizontal="left" vertical="center" wrapText="1" indent="4"/>
    </xf>
    <xf numFmtId="0" fontId="1" fillId="5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 indent="2"/>
    </xf>
    <xf numFmtId="0" fontId="3" fillId="0" borderId="53" xfId="0" applyFont="1" applyBorder="1" applyAlignment="1">
      <alignment horizontal="left" wrapText="1"/>
    </xf>
    <xf numFmtId="0" fontId="3" fillId="0" borderId="39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left" wrapText="1"/>
    </xf>
    <xf numFmtId="0" fontId="1" fillId="0" borderId="0" xfId="0" applyFont="1" applyAlignment="1">
      <alignment horizontal="center" vertical="center"/>
    </xf>
    <xf numFmtId="164" fontId="3" fillId="6" borderId="17" xfId="0" applyNumberFormat="1" applyFont="1" applyFill="1" applyBorder="1" applyAlignment="1">
      <alignment horizontal="right" wrapText="1"/>
    </xf>
    <xf numFmtId="0" fontId="3" fillId="0" borderId="13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164" fontId="3" fillId="3" borderId="57" xfId="0" applyNumberFormat="1" applyFont="1" applyFill="1" applyBorder="1" applyAlignment="1">
      <alignment horizontal="right" wrapText="1"/>
    </xf>
    <xf numFmtId="164" fontId="1" fillId="4" borderId="58" xfId="0" applyNumberFormat="1" applyFont="1" applyFill="1" applyBorder="1" applyAlignment="1">
      <alignment horizontal="right" wrapText="1"/>
    </xf>
    <xf numFmtId="164" fontId="1" fillId="4" borderId="59" xfId="0" applyNumberFormat="1" applyFont="1" applyFill="1" applyBorder="1" applyAlignment="1">
      <alignment horizontal="right" wrapText="1"/>
    </xf>
    <xf numFmtId="0" fontId="1" fillId="5" borderId="2" xfId="0" applyFont="1" applyFill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right" wrapText="1"/>
    </xf>
    <xf numFmtId="164" fontId="3" fillId="6" borderId="5" xfId="0" applyNumberFormat="1" applyFont="1" applyFill="1" applyBorder="1" applyAlignment="1">
      <alignment horizontal="right" wrapText="1"/>
    </xf>
    <xf numFmtId="164" fontId="3" fillId="3" borderId="60" xfId="0" applyNumberFormat="1" applyFont="1" applyFill="1" applyBorder="1" applyAlignment="1">
      <alignment horizontal="right" wrapText="1"/>
    </xf>
    <xf numFmtId="164" fontId="3" fillId="3" borderId="2" xfId="0" applyNumberFormat="1" applyFont="1" applyFill="1" applyBorder="1" applyAlignment="1">
      <alignment horizontal="right" wrapText="1"/>
    </xf>
    <xf numFmtId="0" fontId="1" fillId="5" borderId="9" xfId="0" applyFont="1" applyFill="1" applyBorder="1" applyAlignment="1">
      <alignment horizontal="center" vertical="center" wrapText="1"/>
    </xf>
    <xf numFmtId="164" fontId="3" fillId="6" borderId="21" xfId="0" applyNumberFormat="1" applyFont="1" applyFill="1" applyBorder="1" applyAlignment="1">
      <alignment horizontal="right" wrapText="1"/>
    </xf>
    <xf numFmtId="164" fontId="3" fillId="6" borderId="10" xfId="0" applyNumberFormat="1" applyFont="1" applyFill="1" applyBorder="1" applyAlignment="1">
      <alignment horizontal="right" wrapText="1"/>
    </xf>
    <xf numFmtId="164" fontId="1" fillId="8" borderId="16" xfId="0" applyNumberFormat="1" applyFont="1" applyFill="1" applyBorder="1" applyAlignment="1">
      <alignment horizontal="right" wrapText="1"/>
    </xf>
    <xf numFmtId="164" fontId="1" fillId="8" borderId="17" xfId="0" applyNumberFormat="1" applyFont="1" applyFill="1" applyBorder="1" applyAlignment="1">
      <alignment horizontal="right" wrapText="1"/>
    </xf>
    <xf numFmtId="164" fontId="1" fillId="8" borderId="2" xfId="0" applyNumberFormat="1" applyFont="1" applyFill="1" applyBorder="1" applyAlignment="1">
      <alignment horizontal="right" wrapText="1"/>
    </xf>
    <xf numFmtId="164" fontId="1" fillId="8" borderId="5" xfId="0" applyNumberFormat="1" applyFont="1" applyFill="1" applyBorder="1" applyAlignment="1">
      <alignment horizontal="right" wrapText="1"/>
    </xf>
    <xf numFmtId="164" fontId="1" fillId="8" borderId="21" xfId="0" applyNumberFormat="1" applyFont="1" applyFill="1" applyBorder="1" applyAlignment="1">
      <alignment horizontal="right" wrapText="1"/>
    </xf>
    <xf numFmtId="164" fontId="1" fillId="8" borderId="10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0" fontId="3" fillId="0" borderId="2" xfId="0" applyFont="1" applyBorder="1" applyAlignment="1">
      <alignment horizontal="left" vertical="center" wrapText="1" indent="4"/>
    </xf>
    <xf numFmtId="0" fontId="1" fillId="0" borderId="49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indent="6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4" fillId="0" borderId="6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wrapText="1"/>
    </xf>
    <xf numFmtId="164" fontId="3" fillId="3" borderId="16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wrapText="1"/>
    </xf>
    <xf numFmtId="164" fontId="1" fillId="3" borderId="2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wrapText="1" indent="2"/>
    </xf>
    <xf numFmtId="164" fontId="1" fillId="4" borderId="2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wrapText="1" indent="4"/>
    </xf>
    <xf numFmtId="0" fontId="7" fillId="2" borderId="2" xfId="0" applyFont="1" applyFill="1" applyBorder="1" applyAlignment="1">
      <alignment horizontal="left" wrapText="1" indent="2"/>
    </xf>
    <xf numFmtId="0" fontId="5" fillId="2" borderId="18" xfId="0" applyFont="1" applyFill="1" applyBorder="1" applyAlignment="1">
      <alignment horizontal="left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 indent="2"/>
    </xf>
    <xf numFmtId="164" fontId="1" fillId="4" borderId="21" xfId="0" applyNumberFormat="1" applyFont="1" applyFill="1" applyBorder="1" applyAlignment="1">
      <alignment horizontal="right" wrapText="1"/>
    </xf>
    <xf numFmtId="164" fontId="1" fillId="4" borderId="23" xfId="0" applyNumberFormat="1" applyFont="1" applyFill="1" applyBorder="1" applyAlignment="1">
      <alignment horizontal="right" wrapText="1"/>
    </xf>
    <xf numFmtId="164" fontId="1" fillId="4" borderId="24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right" wrapText="1"/>
    </xf>
    <xf numFmtId="0" fontId="3" fillId="3" borderId="14" xfId="0" applyFont="1" applyFill="1" applyBorder="1" applyAlignment="1">
      <alignment horizontal="right" wrapText="1"/>
    </xf>
    <xf numFmtId="164" fontId="3" fillId="6" borderId="28" xfId="0" applyNumberFormat="1" applyFont="1" applyFill="1" applyBorder="1" applyAlignment="1">
      <alignment horizontal="right" wrapText="1"/>
    </xf>
    <xf numFmtId="0" fontId="3" fillId="6" borderId="14" xfId="0" applyFont="1" applyFill="1" applyBorder="1" applyAlignment="1">
      <alignment horizontal="right" wrapText="1"/>
    </xf>
    <xf numFmtId="164" fontId="3" fillId="6" borderId="30" xfId="0" applyNumberFormat="1" applyFont="1" applyFill="1" applyBorder="1" applyAlignment="1">
      <alignment horizontal="right" wrapText="1"/>
    </xf>
    <xf numFmtId="0" fontId="3" fillId="6" borderId="29" xfId="0" applyFont="1" applyFill="1" applyBorder="1" applyAlignment="1">
      <alignment horizontal="right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4" fontId="1" fillId="3" borderId="13" xfId="0" applyNumberFormat="1" applyFont="1" applyFill="1" applyBorder="1" applyAlignment="1">
      <alignment horizontal="right" wrapText="1"/>
    </xf>
    <xf numFmtId="0" fontId="1" fillId="3" borderId="14" xfId="0" applyFont="1" applyFill="1" applyBorder="1" applyAlignment="1">
      <alignment horizontal="right" wrapText="1"/>
    </xf>
    <xf numFmtId="164" fontId="1" fillId="6" borderId="13" xfId="0" applyNumberFormat="1" applyFont="1" applyFill="1" applyBorder="1" applyAlignment="1">
      <alignment horizontal="right" wrapText="1"/>
    </xf>
    <xf numFmtId="0" fontId="1" fillId="6" borderId="14" xfId="0" applyFont="1" applyFill="1" applyBorder="1" applyAlignment="1">
      <alignment horizontal="right" wrapText="1"/>
    </xf>
    <xf numFmtId="164" fontId="1" fillId="6" borderId="32" xfId="0" applyNumberFormat="1" applyFont="1" applyFill="1" applyBorder="1" applyAlignment="1">
      <alignment horizontal="right" wrapText="1"/>
    </xf>
    <xf numFmtId="0" fontId="1" fillId="6" borderId="29" xfId="0" applyFont="1" applyFill="1" applyBorder="1" applyAlignment="1">
      <alignment horizontal="right" wrapText="1"/>
    </xf>
    <xf numFmtId="0" fontId="1" fillId="2" borderId="13" xfId="0" applyFont="1" applyFill="1" applyBorder="1" applyAlignment="1">
      <alignment horizontal="left" vertical="center" wrapText="1" indent="2"/>
    </xf>
    <xf numFmtId="0" fontId="1" fillId="2" borderId="14" xfId="0" applyFont="1" applyFill="1" applyBorder="1" applyAlignment="1">
      <alignment horizontal="left" vertical="center" wrapText="1" indent="2"/>
    </xf>
    <xf numFmtId="164" fontId="1" fillId="4" borderId="13" xfId="0" applyNumberFormat="1" applyFont="1" applyFill="1" applyBorder="1" applyAlignment="1">
      <alignment horizontal="right" wrapText="1"/>
    </xf>
    <xf numFmtId="0" fontId="1" fillId="4" borderId="14" xfId="0" applyFont="1" applyFill="1" applyBorder="1" applyAlignment="1">
      <alignment horizontal="right" wrapText="1"/>
    </xf>
    <xf numFmtId="164" fontId="1" fillId="7" borderId="13" xfId="0" applyNumberFormat="1" applyFont="1" applyFill="1" applyBorder="1" applyAlignment="1">
      <alignment horizontal="right" wrapText="1"/>
    </xf>
    <xf numFmtId="0" fontId="1" fillId="7" borderId="14" xfId="0" applyFont="1" applyFill="1" applyBorder="1" applyAlignment="1">
      <alignment horizontal="right" wrapText="1"/>
    </xf>
    <xf numFmtId="164" fontId="1" fillId="7" borderId="32" xfId="0" applyNumberFormat="1" applyFont="1" applyFill="1" applyBorder="1" applyAlignment="1">
      <alignment horizontal="right" wrapText="1"/>
    </xf>
    <xf numFmtId="0" fontId="1" fillId="7" borderId="29" xfId="0" applyFont="1" applyFill="1" applyBorder="1" applyAlignment="1">
      <alignment horizontal="right" wrapText="1"/>
    </xf>
    <xf numFmtId="0" fontId="7" fillId="0" borderId="13" xfId="0" applyFont="1" applyBorder="1" applyAlignment="1">
      <alignment horizontal="left" vertical="center" wrapText="1" indent="4"/>
    </xf>
    <xf numFmtId="0" fontId="7" fillId="0" borderId="14" xfId="0" applyFont="1" applyBorder="1" applyAlignment="1">
      <alignment horizontal="left" vertical="center" wrapText="1" indent="4"/>
    </xf>
    <xf numFmtId="0" fontId="1" fillId="0" borderId="13" xfId="0" applyFont="1" applyBorder="1" applyAlignment="1">
      <alignment horizontal="left" vertical="center" wrapText="1" indent="2"/>
    </xf>
    <xf numFmtId="0" fontId="1" fillId="0" borderId="14" xfId="0" applyFont="1" applyBorder="1" applyAlignment="1">
      <alignment horizontal="left" vertical="center" wrapText="1" indent="2"/>
    </xf>
    <xf numFmtId="0" fontId="7" fillId="2" borderId="13" xfId="0" applyFont="1" applyFill="1" applyBorder="1" applyAlignment="1">
      <alignment horizontal="left" vertical="center" wrapText="1" indent="4"/>
    </xf>
    <xf numFmtId="0" fontId="7" fillId="2" borderId="14" xfId="0" applyFont="1" applyFill="1" applyBorder="1" applyAlignment="1">
      <alignment horizontal="left" vertical="center" wrapText="1" indent="4"/>
    </xf>
    <xf numFmtId="0" fontId="1" fillId="0" borderId="33" xfId="0" applyFont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right" wrapText="1"/>
    </xf>
    <xf numFmtId="0" fontId="1" fillId="6" borderId="34" xfId="0" applyFont="1" applyFill="1" applyBorder="1" applyAlignment="1">
      <alignment horizontal="right" wrapText="1"/>
    </xf>
    <xf numFmtId="0" fontId="1" fillId="7" borderId="34" xfId="0" applyFont="1" applyFill="1" applyBorder="1" applyAlignment="1">
      <alignment horizontal="right" wrapText="1"/>
    </xf>
    <xf numFmtId="0" fontId="1" fillId="7" borderId="35" xfId="0" applyFont="1" applyFill="1" applyBorder="1" applyAlignment="1">
      <alignment horizontal="right" wrapText="1"/>
    </xf>
    <xf numFmtId="164" fontId="1" fillId="6" borderId="28" xfId="0" applyNumberFormat="1" applyFont="1" applyFill="1" applyBorder="1" applyAlignment="1">
      <alignment horizontal="right" wrapText="1"/>
    </xf>
    <xf numFmtId="164" fontId="1" fillId="6" borderId="30" xfId="0" applyNumberFormat="1" applyFont="1" applyFill="1" applyBorder="1" applyAlignment="1">
      <alignment horizontal="right" wrapText="1"/>
    </xf>
    <xf numFmtId="0" fontId="1" fillId="2" borderId="25" xfId="0" applyFont="1" applyFill="1" applyBorder="1" applyAlignment="1">
      <alignment horizontal="left" vertical="center" wrapText="1" indent="2"/>
    </xf>
    <xf numFmtId="0" fontId="1" fillId="0" borderId="36" xfId="0" applyFont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right" wrapText="1"/>
    </xf>
    <xf numFmtId="0" fontId="1" fillId="6" borderId="25" xfId="0" applyFont="1" applyFill="1" applyBorder="1" applyAlignment="1">
      <alignment horizontal="right" wrapText="1"/>
    </xf>
    <xf numFmtId="0" fontId="1" fillId="7" borderId="25" xfId="0" applyFont="1" applyFill="1" applyBorder="1" applyAlignment="1">
      <alignment horizontal="right" wrapText="1"/>
    </xf>
    <xf numFmtId="0" fontId="1" fillId="7" borderId="37" xfId="0" applyFont="1" applyFill="1" applyBorder="1" applyAlignment="1">
      <alignment horizontal="right" wrapText="1"/>
    </xf>
    <xf numFmtId="0" fontId="1" fillId="0" borderId="25" xfId="0" applyFont="1" applyBorder="1" applyAlignment="1">
      <alignment horizontal="left" vertical="center" wrapText="1" indent="2"/>
    </xf>
    <xf numFmtId="0" fontId="1" fillId="0" borderId="40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 indent="2"/>
    </xf>
    <xf numFmtId="0" fontId="1" fillId="0" borderId="41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horizontal="left" vertical="center" wrapText="1" indent="2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64" fontId="1" fillId="6" borderId="45" xfId="0" applyNumberFormat="1" applyFont="1" applyFill="1" applyBorder="1" applyAlignment="1">
      <alignment horizontal="right" wrapText="1"/>
    </xf>
    <xf numFmtId="0" fontId="1" fillId="6" borderId="41" xfId="0" applyFont="1" applyFill="1" applyBorder="1" applyAlignment="1">
      <alignment horizontal="right" wrapText="1"/>
    </xf>
    <xf numFmtId="0" fontId="1" fillId="6" borderId="44" xfId="0" applyFont="1" applyFill="1" applyBorder="1" applyAlignment="1">
      <alignment horizontal="right" wrapText="1"/>
    </xf>
    <xf numFmtId="164" fontId="1" fillId="7" borderId="18" xfId="0" applyNumberFormat="1" applyFont="1" applyFill="1" applyBorder="1" applyAlignment="1">
      <alignment horizontal="right" wrapText="1"/>
    </xf>
    <xf numFmtId="0" fontId="1" fillId="7" borderId="41" xfId="0" applyFont="1" applyFill="1" applyBorder="1" applyAlignment="1">
      <alignment horizontal="right" wrapText="1"/>
    </xf>
    <xf numFmtId="0" fontId="1" fillId="7" borderId="44" xfId="0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9" fillId="0" borderId="1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 indent="2"/>
    </xf>
    <xf numFmtId="0" fontId="1" fillId="2" borderId="2" xfId="0" applyFont="1" applyFill="1" applyBorder="1" applyAlignment="1">
      <alignment horizontal="left" vertical="center" wrapText="1"/>
    </xf>
    <xf numFmtId="164" fontId="1" fillId="3" borderId="32" xfId="0" applyNumberFormat="1" applyFont="1" applyFill="1" applyBorder="1" applyAlignment="1">
      <alignment horizontal="right" wrapText="1"/>
    </xf>
    <xf numFmtId="0" fontId="1" fillId="3" borderId="29" xfId="0" applyFont="1" applyFill="1" applyBorder="1" applyAlignment="1">
      <alignment horizontal="right" wrapText="1"/>
    </xf>
    <xf numFmtId="0" fontId="1" fillId="2" borderId="18" xfId="0" applyFont="1" applyFill="1" applyBorder="1" applyAlignment="1">
      <alignment horizontal="left" vertical="center" wrapText="1" indent="2"/>
    </xf>
    <xf numFmtId="0" fontId="3" fillId="2" borderId="1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 indent="4"/>
    </xf>
    <xf numFmtId="0" fontId="1" fillId="5" borderId="13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 indent="4"/>
    </xf>
    <xf numFmtId="0" fontId="1" fillId="0" borderId="25" xfId="0" applyFont="1" applyBorder="1" applyAlignment="1">
      <alignment horizontal="left" vertical="center" wrapText="1" indent="4"/>
    </xf>
    <xf numFmtId="0" fontId="1" fillId="0" borderId="14" xfId="0" applyFont="1" applyBorder="1" applyAlignment="1">
      <alignment horizontal="left" vertical="center" wrapText="1" indent="4"/>
    </xf>
    <xf numFmtId="164" fontId="1" fillId="4" borderId="18" xfId="0" applyNumberFormat="1" applyFont="1" applyFill="1" applyBorder="1" applyAlignment="1">
      <alignment horizontal="right" wrapText="1"/>
    </xf>
    <xf numFmtId="0" fontId="1" fillId="4" borderId="41" xfId="0" applyFont="1" applyFill="1" applyBorder="1" applyAlignment="1">
      <alignment horizontal="right" wrapText="1"/>
    </xf>
    <xf numFmtId="0" fontId="1" fillId="4" borderId="11" xfId="0" applyFont="1" applyFill="1" applyBorder="1" applyAlignment="1">
      <alignment horizontal="right" wrapText="1"/>
    </xf>
    <xf numFmtId="0" fontId="1" fillId="5" borderId="2" xfId="0" applyFont="1" applyFill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4"/>
  <sheetViews>
    <sheetView workbookViewId="0"/>
  </sheetViews>
  <sheetFormatPr defaultColWidth="10.5" defaultRowHeight="11.45" customHeight="1" x14ac:dyDescent="0.2"/>
  <cols>
    <col min="1" max="1" width="0.6640625" style="2" customWidth="1"/>
    <col min="2" max="2" width="49" style="1" customWidth="1"/>
    <col min="3" max="3" width="14" style="1" customWidth="1"/>
    <col min="4" max="4" width="10.5" style="1" customWidth="1"/>
    <col min="5" max="7" width="16.33203125" style="1" customWidth="1"/>
    <col min="8" max="9" width="8.1640625" style="1" customWidth="1"/>
    <col min="10" max="10" width="16.33203125" style="1" customWidth="1"/>
  </cols>
  <sheetData>
    <row r="1" spans="1:10" s="3" customFormat="1" ht="5.0999999999999996" customHeight="1" x14ac:dyDescent="0.25">
      <c r="A1" s="4" t="s">
        <v>0</v>
      </c>
    </row>
    <row r="2" spans="1:10" s="3" customFormat="1" ht="48" customHeight="1" x14ac:dyDescent="0.25">
      <c r="B2" s="155" t="s">
        <v>1</v>
      </c>
      <c r="C2" s="155"/>
      <c r="D2" s="155"/>
      <c r="E2" s="155"/>
      <c r="F2" s="155"/>
      <c r="G2" s="155"/>
      <c r="H2" s="155"/>
      <c r="I2" s="155"/>
      <c r="J2" s="155"/>
    </row>
    <row r="3" spans="1:10" s="1" customFormat="1" ht="12.95" customHeight="1" x14ac:dyDescent="0.2">
      <c r="H3" s="156" t="s">
        <v>2</v>
      </c>
      <c r="I3" s="156"/>
      <c r="J3" s="156"/>
    </row>
    <row r="4" spans="1:10" s="1" customFormat="1" ht="12.95" customHeight="1" x14ac:dyDescent="0.2">
      <c r="G4" s="6" t="s">
        <v>3</v>
      </c>
      <c r="H4" s="157"/>
      <c r="I4" s="157"/>
      <c r="J4" s="157"/>
    </row>
    <row r="5" spans="1:10" s="1" customFormat="1" ht="12.95" customHeight="1" x14ac:dyDescent="0.2">
      <c r="G5" s="7" t="s">
        <v>4</v>
      </c>
      <c r="H5" s="8" t="s">
        <v>5</v>
      </c>
      <c r="I5" s="5" t="s">
        <v>6</v>
      </c>
      <c r="J5" s="9" t="s">
        <v>7</v>
      </c>
    </row>
    <row r="6" spans="1:10" s="1" customFormat="1" ht="27.95" customHeight="1" x14ac:dyDescent="0.2">
      <c r="B6" s="10" t="s">
        <v>8</v>
      </c>
      <c r="C6" s="158"/>
      <c r="D6" s="158"/>
      <c r="E6" s="158"/>
      <c r="F6" s="158"/>
      <c r="G6" s="7" t="s">
        <v>9</v>
      </c>
      <c r="H6" s="159"/>
      <c r="I6" s="159"/>
      <c r="J6" s="159"/>
    </row>
    <row r="7" spans="1:10" s="1" customFormat="1" ht="14.1" customHeight="1" x14ac:dyDescent="0.2">
      <c r="B7" s="10" t="s">
        <v>10</v>
      </c>
      <c r="G7" s="7" t="s">
        <v>11</v>
      </c>
      <c r="H7" s="159"/>
      <c r="I7" s="159"/>
      <c r="J7" s="159"/>
    </row>
    <row r="8" spans="1:10" s="1" customFormat="1" ht="27.95" customHeight="1" x14ac:dyDescent="0.2">
      <c r="B8" s="10" t="s">
        <v>12</v>
      </c>
      <c r="C8" s="158"/>
      <c r="D8" s="158"/>
      <c r="E8" s="158"/>
      <c r="F8" s="158"/>
      <c r="G8" s="7" t="s">
        <v>13</v>
      </c>
      <c r="H8" s="159"/>
      <c r="I8" s="159"/>
      <c r="J8" s="159"/>
    </row>
    <row r="9" spans="1:10" s="1" customFormat="1" ht="27.95" customHeight="1" x14ac:dyDescent="0.2">
      <c r="B9" s="10" t="s">
        <v>14</v>
      </c>
      <c r="C9" s="160"/>
      <c r="D9" s="160"/>
      <c r="E9" s="160"/>
      <c r="F9" s="160"/>
      <c r="G9" s="11" t="s">
        <v>15</v>
      </c>
      <c r="H9" s="161"/>
      <c r="I9" s="161"/>
      <c r="J9" s="12"/>
    </row>
    <row r="10" spans="1:10" s="1" customFormat="1" ht="12.95" customHeight="1" x14ac:dyDescent="0.2"/>
    <row r="11" spans="1:10" s="1" customFormat="1" ht="12.95" customHeight="1" x14ac:dyDescent="0.2">
      <c r="B11" s="10" t="s">
        <v>16</v>
      </c>
      <c r="C11" s="162" t="s">
        <v>17</v>
      </c>
      <c r="D11" s="162"/>
      <c r="E11" s="162"/>
      <c r="F11" s="162"/>
      <c r="G11" s="162"/>
      <c r="H11" s="162"/>
      <c r="I11" s="162"/>
      <c r="J11" s="162"/>
    </row>
    <row r="12" spans="1:10" s="1" customFormat="1" ht="12.95" customHeight="1" x14ac:dyDescent="0.2"/>
    <row r="13" spans="1:10" s="13" customFormat="1" ht="15" customHeight="1" x14ac:dyDescent="0.2">
      <c r="B13" s="163" t="s">
        <v>18</v>
      </c>
      <c r="C13" s="163"/>
      <c r="D13" s="163"/>
      <c r="E13" s="163"/>
      <c r="F13" s="163"/>
      <c r="G13" s="163"/>
      <c r="H13" s="163"/>
      <c r="I13" s="163"/>
      <c r="J13" s="163"/>
    </row>
    <row r="14" spans="1:10" s="1" customFormat="1" ht="12.95" customHeight="1" x14ac:dyDescent="0.2">
      <c r="A14" s="15"/>
      <c r="B14" s="164" t="s">
        <v>19</v>
      </c>
      <c r="C14" s="164"/>
      <c r="D14" s="164" t="s">
        <v>20</v>
      </c>
      <c r="E14" s="164" t="s">
        <v>21</v>
      </c>
      <c r="F14" s="164" t="s">
        <v>22</v>
      </c>
      <c r="G14" s="168" t="s">
        <v>23</v>
      </c>
      <c r="H14" s="168"/>
      <c r="I14" s="168"/>
      <c r="J14" s="168"/>
    </row>
    <row r="15" spans="1:10" s="1" customFormat="1" ht="36.950000000000003" customHeight="1" x14ac:dyDescent="0.2">
      <c r="B15" s="165"/>
      <c r="C15" s="166"/>
      <c r="D15" s="167"/>
      <c r="E15" s="167"/>
      <c r="F15" s="167"/>
      <c r="G15" s="18" t="s">
        <v>24</v>
      </c>
      <c r="H15" s="169" t="s">
        <v>25</v>
      </c>
      <c r="I15" s="169"/>
      <c r="J15" s="18" t="s">
        <v>26</v>
      </c>
    </row>
    <row r="16" spans="1:10" s="19" customFormat="1" ht="12.95" customHeight="1" x14ac:dyDescent="0.2">
      <c r="A16" s="15"/>
      <c r="B16" s="170" t="s">
        <v>27</v>
      </c>
      <c r="C16" s="170"/>
      <c r="D16" s="21" t="s">
        <v>28</v>
      </c>
      <c r="E16" s="21" t="s">
        <v>29</v>
      </c>
      <c r="F16" s="21" t="s">
        <v>30</v>
      </c>
      <c r="G16" s="21" t="s">
        <v>31</v>
      </c>
      <c r="H16" s="171" t="s">
        <v>32</v>
      </c>
      <c r="I16" s="171"/>
      <c r="J16" s="21" t="s">
        <v>33</v>
      </c>
    </row>
    <row r="17" spans="1:10" s="22" customFormat="1" ht="26.1" customHeight="1" x14ac:dyDescent="0.2">
      <c r="A17" s="15"/>
      <c r="B17" s="172" t="s">
        <v>34</v>
      </c>
      <c r="C17" s="172"/>
      <c r="D17" s="23" t="s">
        <v>35</v>
      </c>
      <c r="E17" s="24">
        <f t="shared" ref="E17:E33" si="0">IF(G17="-",0,G17) + IF(H17="-",0,H17) + IF(J17="-",0,J17)</f>
        <v>0</v>
      </c>
      <c r="F17" s="24">
        <f>IF(F18="-",0,F18) + IF(F27="-",0,F27) + IF(F32="-",0,F32) + IF(F33="-",0,F33)</f>
        <v>0</v>
      </c>
      <c r="G17" s="24">
        <f>IF(G18="-",0,G18) + IF(G27="-",0,G27) + IF(G32="-",0,G32) + IF(G33="-",0,G33)</f>
        <v>0</v>
      </c>
      <c r="H17" s="173">
        <f>IF(H18="-",0,H18) + IF(H27="-",0,H27) + IF(H32="-",0,H32) + IF(H33="-",0,H33)</f>
        <v>0</v>
      </c>
      <c r="I17" s="173"/>
      <c r="J17" s="25">
        <f>IF(J18="-",0,J18) + IF(J27="-",0,J27) + IF(J32="-",0,J32) + IF(J33="-",0,J33)</f>
        <v>0</v>
      </c>
    </row>
    <row r="18" spans="1:10" s="1" customFormat="1" ht="26.1" customHeight="1" x14ac:dyDescent="0.2">
      <c r="A18" s="15"/>
      <c r="B18" s="174" t="s">
        <v>36</v>
      </c>
      <c r="C18" s="174"/>
      <c r="D18" s="26" t="s">
        <v>37</v>
      </c>
      <c r="E18" s="27">
        <f t="shared" si="0"/>
        <v>0</v>
      </c>
      <c r="F18" s="27">
        <f>IF(F19="-",0,F19) + IF(F20="-",0,F20) + IF(F22="-",0,F22) + IF(F25="-",0,F25) + IF(F26="-",0,F26)</f>
        <v>0</v>
      </c>
      <c r="G18" s="27">
        <f>IF(G19="-",0,G19) + IF(G20="-",0,G20) + IF(G22="-",0,G22) + IF(G25="-",0,G25) + IF(G26="-",0,G26)</f>
        <v>0</v>
      </c>
      <c r="H18" s="175">
        <f>IF(H19="-",0,H19) + IF(H20="-",0,H20) + IF(H22="-",0,H22) + IF(H25="-",0,H25) + IF(H26="-",0,H26)</f>
        <v>0</v>
      </c>
      <c r="I18" s="175"/>
      <c r="J18" s="28">
        <f>IF(J19="-",0,J19) + IF(J20="-",0,J20) + IF(J22="-",0,J22) + IF(J25="-",0,J25) + IF(J26="-",0,J26)</f>
        <v>0</v>
      </c>
    </row>
    <row r="19" spans="1:10" s="1" customFormat="1" ht="26.1" customHeight="1" x14ac:dyDescent="0.2">
      <c r="A19" s="15"/>
      <c r="B19" s="176" t="s">
        <v>38</v>
      </c>
      <c r="C19" s="176"/>
      <c r="D19" s="26" t="s">
        <v>39</v>
      </c>
      <c r="E19" s="27">
        <f t="shared" si="0"/>
        <v>0</v>
      </c>
      <c r="F19" s="29">
        <v>0</v>
      </c>
      <c r="G19" s="29">
        <v>0</v>
      </c>
      <c r="H19" s="177">
        <v>0</v>
      </c>
      <c r="I19" s="177"/>
      <c r="J19" s="30">
        <v>0</v>
      </c>
    </row>
    <row r="20" spans="1:10" s="1" customFormat="1" ht="12.95" customHeight="1" x14ac:dyDescent="0.2">
      <c r="A20" s="15"/>
      <c r="B20" s="176" t="s">
        <v>40</v>
      </c>
      <c r="C20" s="176"/>
      <c r="D20" s="26" t="s">
        <v>41</v>
      </c>
      <c r="E20" s="27">
        <f t="shared" si="0"/>
        <v>0</v>
      </c>
      <c r="F20" s="29">
        <v>0</v>
      </c>
      <c r="G20" s="29">
        <v>0</v>
      </c>
      <c r="H20" s="177">
        <v>0</v>
      </c>
      <c r="I20" s="177"/>
      <c r="J20" s="30">
        <v>0</v>
      </c>
    </row>
    <row r="21" spans="1:10" s="1" customFormat="1" ht="12.95" customHeight="1" x14ac:dyDescent="0.2">
      <c r="A21" s="15"/>
      <c r="B21" s="178" t="s">
        <v>42</v>
      </c>
      <c r="C21" s="178"/>
      <c r="D21" s="26" t="s">
        <v>43</v>
      </c>
      <c r="E21" s="27">
        <f t="shared" si="0"/>
        <v>0</v>
      </c>
      <c r="F21" s="29">
        <v>0</v>
      </c>
      <c r="G21" s="29">
        <v>0</v>
      </c>
      <c r="H21" s="177">
        <v>0</v>
      </c>
      <c r="I21" s="177"/>
      <c r="J21" s="30">
        <v>0</v>
      </c>
    </row>
    <row r="22" spans="1:10" s="1" customFormat="1" ht="12.95" customHeight="1" x14ac:dyDescent="0.2">
      <c r="A22" s="15"/>
      <c r="B22" s="176" t="s">
        <v>44</v>
      </c>
      <c r="C22" s="176"/>
      <c r="D22" s="26" t="s">
        <v>45</v>
      </c>
      <c r="E22" s="27">
        <f t="shared" si="0"/>
        <v>0</v>
      </c>
      <c r="F22" s="29">
        <v>0</v>
      </c>
      <c r="G22" s="29">
        <v>0</v>
      </c>
      <c r="H22" s="177">
        <v>0</v>
      </c>
      <c r="I22" s="177"/>
      <c r="J22" s="30">
        <v>0</v>
      </c>
    </row>
    <row r="23" spans="1:10" s="1" customFormat="1" ht="12.95" customHeight="1" x14ac:dyDescent="0.2">
      <c r="A23" s="15"/>
      <c r="B23" s="178" t="s">
        <v>46</v>
      </c>
      <c r="C23" s="178"/>
      <c r="D23" s="26" t="s">
        <v>47</v>
      </c>
      <c r="E23" s="27">
        <f t="shared" si="0"/>
        <v>0</v>
      </c>
      <c r="F23" s="29">
        <v>0</v>
      </c>
      <c r="G23" s="29">
        <v>0</v>
      </c>
      <c r="H23" s="177">
        <v>0</v>
      </c>
      <c r="I23" s="177"/>
      <c r="J23" s="30">
        <v>0</v>
      </c>
    </row>
    <row r="24" spans="1:10" s="1" customFormat="1" ht="12.95" customHeight="1" x14ac:dyDescent="0.2">
      <c r="A24" s="15"/>
      <c r="B24" s="179" t="s">
        <v>48</v>
      </c>
      <c r="C24" s="179"/>
      <c r="D24" s="26" t="s">
        <v>49</v>
      </c>
      <c r="E24" s="27">
        <f t="shared" si="0"/>
        <v>0</v>
      </c>
      <c r="F24" s="29">
        <v>0</v>
      </c>
      <c r="G24" s="29">
        <v>0</v>
      </c>
      <c r="H24" s="177">
        <v>0</v>
      </c>
      <c r="I24" s="177"/>
      <c r="J24" s="30">
        <v>0</v>
      </c>
    </row>
    <row r="25" spans="1:10" s="1" customFormat="1" ht="12.95" customHeight="1" x14ac:dyDescent="0.2">
      <c r="A25" s="15"/>
      <c r="B25" s="176" t="s">
        <v>50</v>
      </c>
      <c r="C25" s="176"/>
      <c r="D25" s="26" t="s">
        <v>51</v>
      </c>
      <c r="E25" s="27">
        <f t="shared" si="0"/>
        <v>0</v>
      </c>
      <c r="F25" s="29">
        <v>0</v>
      </c>
      <c r="G25" s="29">
        <v>0</v>
      </c>
      <c r="H25" s="177">
        <v>0</v>
      </c>
      <c r="I25" s="177"/>
      <c r="J25" s="30">
        <v>0</v>
      </c>
    </row>
    <row r="26" spans="1:10" s="1" customFormat="1" ht="12.95" customHeight="1" x14ac:dyDescent="0.2">
      <c r="A26" s="15"/>
      <c r="B26" s="176" t="s">
        <v>52</v>
      </c>
      <c r="C26" s="176"/>
      <c r="D26" s="26" t="s">
        <v>53</v>
      </c>
      <c r="E26" s="27">
        <f t="shared" si="0"/>
        <v>0</v>
      </c>
      <c r="F26" s="29">
        <v>0</v>
      </c>
      <c r="G26" s="29">
        <v>0</v>
      </c>
      <c r="H26" s="177">
        <v>0</v>
      </c>
      <c r="I26" s="177"/>
      <c r="J26" s="30">
        <v>0</v>
      </c>
    </row>
    <row r="27" spans="1:10" s="1" customFormat="1" ht="26.1" customHeight="1" x14ac:dyDescent="0.2">
      <c r="A27" s="15"/>
      <c r="B27" s="174" t="s">
        <v>54</v>
      </c>
      <c r="C27" s="174"/>
      <c r="D27" s="26" t="s">
        <v>55</v>
      </c>
      <c r="E27" s="27">
        <f t="shared" si="0"/>
        <v>0</v>
      </c>
      <c r="F27" s="27">
        <f>IF(F28="-",0,F28) + IF(F29="-",0,F29) + IF(F30="-",0,F30) + IF(F31="-",0,F31)</f>
        <v>0</v>
      </c>
      <c r="G27" s="27">
        <f>IF(G28="-",0,G28) + IF(G29="-",0,G29) + IF(G30="-",0,G30) + IF(G31="-",0,G31)</f>
        <v>0</v>
      </c>
      <c r="H27" s="175">
        <f>IF(H28="-",0,H28) + IF(H29="-",0,H29) + IF(H30="-",0,H30) + IF(H31="-",0,H31)</f>
        <v>0</v>
      </c>
      <c r="I27" s="175"/>
      <c r="J27" s="28">
        <f>IF(J28="-",0,J28) + IF(J29="-",0,J29) + IF(J30="-",0,J30) + IF(J31="-",0,J31)</f>
        <v>0</v>
      </c>
    </row>
    <row r="28" spans="1:10" s="1" customFormat="1" ht="26.1" customHeight="1" x14ac:dyDescent="0.2">
      <c r="A28" s="15"/>
      <c r="B28" s="176" t="s">
        <v>56</v>
      </c>
      <c r="C28" s="176"/>
      <c r="D28" s="26" t="s">
        <v>57</v>
      </c>
      <c r="E28" s="27">
        <f t="shared" si="0"/>
        <v>0</v>
      </c>
      <c r="F28" s="29">
        <v>0</v>
      </c>
      <c r="G28" s="29">
        <v>0</v>
      </c>
      <c r="H28" s="177">
        <v>0</v>
      </c>
      <c r="I28" s="177"/>
      <c r="J28" s="30">
        <v>0</v>
      </c>
    </row>
    <row r="29" spans="1:10" s="1" customFormat="1" ht="26.1" customHeight="1" x14ac:dyDescent="0.2">
      <c r="A29" s="15"/>
      <c r="B29" s="176" t="s">
        <v>58</v>
      </c>
      <c r="C29" s="176"/>
      <c r="D29" s="26" t="s">
        <v>59</v>
      </c>
      <c r="E29" s="27">
        <f t="shared" si="0"/>
        <v>0</v>
      </c>
      <c r="F29" s="29">
        <v>0</v>
      </c>
      <c r="G29" s="29">
        <v>0</v>
      </c>
      <c r="H29" s="177">
        <v>0</v>
      </c>
      <c r="I29" s="177"/>
      <c r="J29" s="30">
        <v>0</v>
      </c>
    </row>
    <row r="30" spans="1:10" s="1" customFormat="1" ht="51" customHeight="1" x14ac:dyDescent="0.2">
      <c r="A30" s="15"/>
      <c r="B30" s="176" t="s">
        <v>60</v>
      </c>
      <c r="C30" s="176"/>
      <c r="D30" s="26" t="s">
        <v>61</v>
      </c>
      <c r="E30" s="27">
        <f t="shared" si="0"/>
        <v>0</v>
      </c>
      <c r="F30" s="29">
        <v>0</v>
      </c>
      <c r="G30" s="29">
        <v>0</v>
      </c>
      <c r="H30" s="177">
        <v>0</v>
      </c>
      <c r="I30" s="177"/>
      <c r="J30" s="30">
        <v>0</v>
      </c>
    </row>
    <row r="31" spans="1:10" s="1" customFormat="1" ht="51" customHeight="1" x14ac:dyDescent="0.2">
      <c r="A31" s="15"/>
      <c r="B31" s="176" t="s">
        <v>62</v>
      </c>
      <c r="C31" s="176"/>
      <c r="D31" s="26" t="s">
        <v>63</v>
      </c>
      <c r="E31" s="27">
        <f t="shared" si="0"/>
        <v>0</v>
      </c>
      <c r="F31" s="29">
        <v>0</v>
      </c>
      <c r="G31" s="29">
        <v>0</v>
      </c>
      <c r="H31" s="177">
        <v>0</v>
      </c>
      <c r="I31" s="177"/>
      <c r="J31" s="30">
        <v>0</v>
      </c>
    </row>
    <row r="32" spans="1:10" s="1" customFormat="1" ht="26.1" customHeight="1" x14ac:dyDescent="0.2">
      <c r="A32" s="15"/>
      <c r="B32" s="174" t="s">
        <v>64</v>
      </c>
      <c r="C32" s="174"/>
      <c r="D32" s="26" t="s">
        <v>65</v>
      </c>
      <c r="E32" s="27">
        <f t="shared" si="0"/>
        <v>0</v>
      </c>
      <c r="F32" s="29">
        <v>0</v>
      </c>
      <c r="G32" s="29">
        <v>0</v>
      </c>
      <c r="H32" s="177">
        <v>0</v>
      </c>
      <c r="I32" s="177"/>
      <c r="J32" s="30">
        <v>0</v>
      </c>
    </row>
    <row r="33" spans="1:10" s="1" customFormat="1" ht="12.95" customHeight="1" x14ac:dyDescent="0.2">
      <c r="A33" s="15"/>
      <c r="B33" s="174" t="s">
        <v>66</v>
      </c>
      <c r="C33" s="174"/>
      <c r="D33" s="26" t="s">
        <v>67</v>
      </c>
      <c r="E33" s="27">
        <f t="shared" si="0"/>
        <v>0</v>
      </c>
      <c r="F33" s="29">
        <v>0</v>
      </c>
      <c r="G33" s="29">
        <v>0</v>
      </c>
      <c r="H33" s="177">
        <v>0</v>
      </c>
      <c r="I33" s="177"/>
      <c r="J33" s="30">
        <v>0</v>
      </c>
    </row>
    <row r="34" spans="1:10" s="1" customFormat="1" ht="15" customHeight="1" x14ac:dyDescent="0.2">
      <c r="A34" s="15"/>
      <c r="B34" s="180" t="s">
        <v>68</v>
      </c>
      <c r="C34" s="180"/>
      <c r="D34" s="31"/>
      <c r="E34" s="181"/>
      <c r="F34" s="181"/>
      <c r="G34" s="181"/>
      <c r="H34" s="181"/>
      <c r="I34" s="181"/>
      <c r="J34" s="181"/>
    </row>
    <row r="35" spans="1:10" s="1" customFormat="1" ht="12.95" customHeight="1" x14ac:dyDescent="0.2">
      <c r="A35" s="15"/>
      <c r="B35" s="176" t="s">
        <v>69</v>
      </c>
      <c r="C35" s="176"/>
      <c r="D35" s="26" t="s">
        <v>70</v>
      </c>
      <c r="E35" s="27">
        <f>IF(G35="-",0,G35) + IF(H35="-",0,H35) + IF(J35="-",0,J35)</f>
        <v>0</v>
      </c>
      <c r="F35" s="29">
        <v>0</v>
      </c>
      <c r="G35" s="29">
        <v>0</v>
      </c>
      <c r="H35" s="177">
        <v>0</v>
      </c>
      <c r="I35" s="177"/>
      <c r="J35" s="30">
        <v>0</v>
      </c>
    </row>
    <row r="36" spans="1:10" s="1" customFormat="1" ht="12.95" customHeight="1" x14ac:dyDescent="0.2">
      <c r="A36" s="15"/>
      <c r="B36" s="176" t="s">
        <v>71</v>
      </c>
      <c r="C36" s="176"/>
      <c r="D36" s="26" t="s">
        <v>72</v>
      </c>
      <c r="E36" s="27">
        <f>IF(G36="-",0,G36) + IF(H36="-",0,H36) + IF(J36="-",0,J36)</f>
        <v>0</v>
      </c>
      <c r="F36" s="29">
        <v>0</v>
      </c>
      <c r="G36" s="29">
        <v>0</v>
      </c>
      <c r="H36" s="177">
        <v>0</v>
      </c>
      <c r="I36" s="177"/>
      <c r="J36" s="30">
        <v>0</v>
      </c>
    </row>
    <row r="37" spans="1:10" s="1" customFormat="1" ht="12.95" customHeight="1" x14ac:dyDescent="0.2">
      <c r="A37" s="15"/>
      <c r="B37" s="176" t="s">
        <v>73</v>
      </c>
      <c r="C37" s="176"/>
      <c r="D37" s="26" t="s">
        <v>74</v>
      </c>
      <c r="E37" s="27">
        <f>IF(G37="-",0,G37) + IF(H37="-",0,H37) + IF(J37="-",0,J37)</f>
        <v>0</v>
      </c>
      <c r="F37" s="29">
        <v>0</v>
      </c>
      <c r="G37" s="29">
        <v>0</v>
      </c>
      <c r="H37" s="177">
        <v>0</v>
      </c>
      <c r="I37" s="177"/>
      <c r="J37" s="30">
        <v>0</v>
      </c>
    </row>
    <row r="38" spans="1:10" s="1" customFormat="1" ht="12.95" customHeight="1" x14ac:dyDescent="0.2">
      <c r="A38" s="15"/>
      <c r="B38" s="176" t="s">
        <v>75</v>
      </c>
      <c r="C38" s="176"/>
      <c r="D38" s="26" t="s">
        <v>76</v>
      </c>
      <c r="E38" s="27">
        <f>IF(G38="-",0,G38) + IF(H38="-",0,H38) + IF(J38="-",0,J38)</f>
        <v>0</v>
      </c>
      <c r="F38" s="29">
        <v>0</v>
      </c>
      <c r="G38" s="29">
        <v>0</v>
      </c>
      <c r="H38" s="177">
        <v>0</v>
      </c>
      <c r="I38" s="177"/>
      <c r="J38" s="30">
        <v>0</v>
      </c>
    </row>
    <row r="39" spans="1:10" s="1" customFormat="1" ht="12.95" customHeight="1" x14ac:dyDescent="0.2">
      <c r="A39" s="15"/>
      <c r="B39" s="182" t="s">
        <v>77</v>
      </c>
      <c r="C39" s="182"/>
      <c r="D39" s="32" t="s">
        <v>78</v>
      </c>
      <c r="E39" s="33">
        <f>IF(G39="-",0,G39) + IF(H39="-",0,H39) + IF(J39="-",0,J39)</f>
        <v>0</v>
      </c>
      <c r="F39" s="34">
        <v>0</v>
      </c>
      <c r="G39" s="34">
        <v>0</v>
      </c>
      <c r="H39" s="183">
        <v>0</v>
      </c>
      <c r="I39" s="183"/>
      <c r="J39" s="35">
        <v>0</v>
      </c>
    </row>
    <row r="40" spans="1:10" s="1" customFormat="1" ht="12.95" customHeight="1" x14ac:dyDescent="0.2"/>
    <row r="41" spans="1:10" s="1" customFormat="1" ht="15" customHeight="1" x14ac:dyDescent="0.2">
      <c r="B41" s="36" t="s">
        <v>79</v>
      </c>
    </row>
    <row r="42" spans="1:10" s="1" customFormat="1" ht="12.95" customHeight="1" x14ac:dyDescent="0.2">
      <c r="A42" s="15"/>
      <c r="B42" s="168" t="s">
        <v>19</v>
      </c>
      <c r="C42" s="168"/>
      <c r="D42" s="17" t="s">
        <v>20</v>
      </c>
      <c r="E42" s="168" t="s">
        <v>80</v>
      </c>
      <c r="F42" s="168"/>
      <c r="G42" s="168" t="s">
        <v>81</v>
      </c>
      <c r="H42" s="168"/>
      <c r="I42" s="168"/>
    </row>
    <row r="43" spans="1:10" s="19" customFormat="1" ht="12.95" customHeight="1" x14ac:dyDescent="0.2">
      <c r="A43" s="15"/>
      <c r="B43" s="170" t="s">
        <v>27</v>
      </c>
      <c r="C43" s="170"/>
      <c r="D43" s="21" t="s">
        <v>28</v>
      </c>
      <c r="E43" s="171" t="s">
        <v>29</v>
      </c>
      <c r="F43" s="171"/>
      <c r="G43" s="171" t="s">
        <v>30</v>
      </c>
      <c r="H43" s="171"/>
      <c r="I43" s="171"/>
    </row>
    <row r="44" spans="1:10" s="1" customFormat="1" ht="12.95" customHeight="1" x14ac:dyDescent="0.2">
      <c r="A44" s="15"/>
      <c r="B44" s="174" t="s">
        <v>82</v>
      </c>
      <c r="C44" s="174"/>
      <c r="D44" s="37" t="s">
        <v>83</v>
      </c>
      <c r="E44" s="184">
        <v>0</v>
      </c>
      <c r="F44" s="184"/>
      <c r="G44" s="185">
        <v>0</v>
      </c>
      <c r="H44" s="185"/>
      <c r="I44" s="185"/>
    </row>
  </sheetData>
  <mergeCells count="75">
    <mergeCell ref="B44:C44"/>
    <mergeCell ref="E44:F44"/>
    <mergeCell ref="G44:I44"/>
    <mergeCell ref="B42:C42"/>
    <mergeCell ref="E42:F42"/>
    <mergeCell ref="G42:I42"/>
    <mergeCell ref="B43:C43"/>
    <mergeCell ref="E43:F43"/>
    <mergeCell ref="G43:I43"/>
    <mergeCell ref="B37:C37"/>
    <mergeCell ref="H37:I37"/>
    <mergeCell ref="B38:C38"/>
    <mergeCell ref="H38:I38"/>
    <mergeCell ref="B39:C39"/>
    <mergeCell ref="H39:I39"/>
    <mergeCell ref="B34:C34"/>
    <mergeCell ref="E34:J34"/>
    <mergeCell ref="B35:C35"/>
    <mergeCell ref="H35:I35"/>
    <mergeCell ref="B36:C36"/>
    <mergeCell ref="H36:I36"/>
    <mergeCell ref="B31:C31"/>
    <mergeCell ref="H31:I31"/>
    <mergeCell ref="B32:C32"/>
    <mergeCell ref="H32:I32"/>
    <mergeCell ref="B33:C33"/>
    <mergeCell ref="H33:I33"/>
    <mergeCell ref="B28:C28"/>
    <mergeCell ref="H28:I28"/>
    <mergeCell ref="B29:C29"/>
    <mergeCell ref="H29:I29"/>
    <mergeCell ref="B30:C30"/>
    <mergeCell ref="H30:I30"/>
    <mergeCell ref="B25:C25"/>
    <mergeCell ref="H25:I25"/>
    <mergeCell ref="B26:C26"/>
    <mergeCell ref="H26:I26"/>
    <mergeCell ref="B27:C27"/>
    <mergeCell ref="H27:I27"/>
    <mergeCell ref="B22:C22"/>
    <mergeCell ref="H22:I22"/>
    <mergeCell ref="B23:C23"/>
    <mergeCell ref="H23:I23"/>
    <mergeCell ref="B24:C24"/>
    <mergeCell ref="H24:I24"/>
    <mergeCell ref="B19:C19"/>
    <mergeCell ref="H19:I19"/>
    <mergeCell ref="B20:C20"/>
    <mergeCell ref="H20:I20"/>
    <mergeCell ref="B21:C21"/>
    <mergeCell ref="H21:I21"/>
    <mergeCell ref="B16:C16"/>
    <mergeCell ref="H16:I16"/>
    <mergeCell ref="B17:C17"/>
    <mergeCell ref="H17:I17"/>
    <mergeCell ref="B18:C18"/>
    <mergeCell ref="H18:I18"/>
    <mergeCell ref="C11:J11"/>
    <mergeCell ref="B13:J13"/>
    <mergeCell ref="B14:C15"/>
    <mergeCell ref="D14:D15"/>
    <mergeCell ref="E14:E15"/>
    <mergeCell ref="F14:F15"/>
    <mergeCell ref="G14:J14"/>
    <mergeCell ref="H15:I15"/>
    <mergeCell ref="H7:J7"/>
    <mergeCell ref="C8:F8"/>
    <mergeCell ref="H8:J8"/>
    <mergeCell ref="C9:F9"/>
    <mergeCell ref="H9:I9"/>
    <mergeCell ref="B2:J2"/>
    <mergeCell ref="H3:J3"/>
    <mergeCell ref="H4:J4"/>
    <mergeCell ref="C6:F6"/>
    <mergeCell ref="H6:J6"/>
  </mergeCells>
  <pageMargins left="0.39370078740157483" right="0.39370078740157483" top="0.39370078740157483" bottom="0.39370078740157483" header="0" footer="0"/>
  <pageSetup scale="75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L161"/>
  <sheetViews>
    <sheetView workbookViewId="0"/>
  </sheetViews>
  <sheetFormatPr defaultColWidth="10.5" defaultRowHeight="11.45" customHeight="1" x14ac:dyDescent="0.2"/>
  <cols>
    <col min="1" max="1" width="0.6640625" style="38" customWidth="1"/>
    <col min="2" max="2" width="65.33203125" style="38" customWidth="1"/>
    <col min="3" max="3" width="10.5" style="38" customWidth="1"/>
    <col min="4" max="5" width="14" style="38" customWidth="1"/>
    <col min="6" max="6" width="16.33203125" style="38" customWidth="1"/>
    <col min="7" max="20" width="14" style="38" customWidth="1"/>
    <col min="21" max="21" width="17.5" style="38" customWidth="1"/>
    <col min="22" max="25" width="14" style="38" customWidth="1"/>
    <col min="26" max="26" width="98" style="38" customWidth="1"/>
    <col min="27" max="27" width="10.5" style="38" customWidth="1"/>
    <col min="28" max="32" width="28" style="38" customWidth="1"/>
    <col min="33" max="33" width="10.5" style="38" customWidth="1"/>
    <col min="34" max="34" width="17.5" style="38" customWidth="1"/>
    <col min="35" max="35" width="10.5" style="38" customWidth="1"/>
    <col min="36" max="37" width="17.5" style="38" customWidth="1"/>
    <col min="38" max="38" width="66" style="38" customWidth="1"/>
  </cols>
  <sheetData>
    <row r="1" spans="1:38" s="39" customFormat="1" ht="12" customHeight="1" x14ac:dyDescent="0.2">
      <c r="Y1" s="40" t="s">
        <v>84</v>
      </c>
      <c r="AL1" s="40" t="s">
        <v>85</v>
      </c>
    </row>
    <row r="2" spans="1:38" s="36" customFormat="1" ht="15" customHeight="1" x14ac:dyDescent="0.2">
      <c r="B2" s="186" t="s">
        <v>86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38" s="42" customFormat="1" ht="14.1" customHeight="1" x14ac:dyDescent="0.2">
      <c r="A3" s="15"/>
      <c r="B3" s="43" t="s">
        <v>19</v>
      </c>
      <c r="C3" s="187" t="s">
        <v>20</v>
      </c>
      <c r="D3" s="190" t="s">
        <v>87</v>
      </c>
      <c r="E3" s="190"/>
      <c r="F3" s="168" t="s">
        <v>88</v>
      </c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7" t="s">
        <v>19</v>
      </c>
      <c r="AA3" s="164" t="s">
        <v>20</v>
      </c>
      <c r="AB3" s="168" t="s">
        <v>89</v>
      </c>
      <c r="AC3" s="168"/>
      <c r="AD3" s="168" t="s">
        <v>90</v>
      </c>
      <c r="AE3" s="168"/>
      <c r="AF3" s="164" t="s">
        <v>91</v>
      </c>
      <c r="AG3" s="164" t="s">
        <v>92</v>
      </c>
      <c r="AH3" s="164"/>
      <c r="AI3" s="164"/>
      <c r="AJ3" s="164"/>
      <c r="AK3" s="164"/>
    </row>
    <row r="4" spans="1:38" s="42" customFormat="1" ht="14.1" customHeight="1" x14ac:dyDescent="0.2">
      <c r="A4" s="15"/>
      <c r="B4" s="187" t="s">
        <v>93</v>
      </c>
      <c r="C4" s="188"/>
      <c r="D4" s="187" t="s">
        <v>94</v>
      </c>
      <c r="E4" s="187" t="s">
        <v>95</v>
      </c>
      <c r="F4" s="164" t="s">
        <v>96</v>
      </c>
      <c r="G4" s="193" t="s">
        <v>97</v>
      </c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64" t="s">
        <v>98</v>
      </c>
      <c r="AA4" s="191"/>
      <c r="AB4" s="164" t="s">
        <v>99</v>
      </c>
      <c r="AC4" s="164" t="s">
        <v>100</v>
      </c>
      <c r="AD4" s="164" t="s">
        <v>101</v>
      </c>
      <c r="AE4" s="164" t="s">
        <v>102</v>
      </c>
      <c r="AF4" s="191"/>
      <c r="AG4" s="165"/>
      <c r="AH4" s="192"/>
      <c r="AI4" s="192"/>
      <c r="AJ4" s="192"/>
      <c r="AK4" s="166"/>
    </row>
    <row r="5" spans="1:38" s="42" customFormat="1" ht="14.1" customHeight="1" x14ac:dyDescent="0.2">
      <c r="B5" s="188"/>
      <c r="C5" s="188"/>
      <c r="D5" s="188"/>
      <c r="E5" s="188"/>
      <c r="F5" s="191"/>
      <c r="G5" s="164" t="s">
        <v>103</v>
      </c>
      <c r="H5" s="168" t="s">
        <v>104</v>
      </c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4" t="s">
        <v>105</v>
      </c>
      <c r="W5" s="164" t="s">
        <v>106</v>
      </c>
      <c r="X5" s="164"/>
      <c r="Y5" s="164"/>
      <c r="Z5" s="191"/>
      <c r="AA5" s="191"/>
      <c r="AB5" s="191"/>
      <c r="AC5" s="191"/>
      <c r="AD5" s="191"/>
      <c r="AE5" s="191"/>
      <c r="AF5" s="191"/>
      <c r="AG5" s="164" t="s">
        <v>20</v>
      </c>
      <c r="AH5" s="164" t="s">
        <v>107</v>
      </c>
      <c r="AI5" s="164" t="s">
        <v>20</v>
      </c>
      <c r="AJ5" s="168" t="s">
        <v>89</v>
      </c>
      <c r="AK5" s="168"/>
    </row>
    <row r="6" spans="1:38" s="42" customFormat="1" ht="168" customHeight="1" x14ac:dyDescent="0.2">
      <c r="B6" s="189"/>
      <c r="C6" s="189"/>
      <c r="D6" s="189"/>
      <c r="E6" s="189"/>
      <c r="F6" s="167"/>
      <c r="G6" s="167"/>
      <c r="H6" s="17" t="s">
        <v>108</v>
      </c>
      <c r="I6" s="17" t="s">
        <v>109</v>
      </c>
      <c r="J6" s="46" t="s">
        <v>110</v>
      </c>
      <c r="K6" s="46" t="s">
        <v>111</v>
      </c>
      <c r="L6" s="17" t="s">
        <v>112</v>
      </c>
      <c r="M6" s="17" t="s">
        <v>113</v>
      </c>
      <c r="N6" s="17" t="s">
        <v>114</v>
      </c>
      <c r="O6" s="17" t="s">
        <v>115</v>
      </c>
      <c r="P6" s="17" t="s">
        <v>116</v>
      </c>
      <c r="Q6" s="17" t="s">
        <v>117</v>
      </c>
      <c r="R6" s="17" t="s">
        <v>118</v>
      </c>
      <c r="S6" s="17" t="s">
        <v>119</v>
      </c>
      <c r="T6" s="17" t="s">
        <v>120</v>
      </c>
      <c r="U6" s="47" t="s">
        <v>121</v>
      </c>
      <c r="V6" s="167"/>
      <c r="W6" s="16" t="s">
        <v>122</v>
      </c>
      <c r="X6" s="48" t="s">
        <v>123</v>
      </c>
      <c r="Y6" s="16" t="s">
        <v>124</v>
      </c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7" t="s">
        <v>125</v>
      </c>
      <c r="AK6" s="17" t="s">
        <v>126</v>
      </c>
    </row>
    <row r="7" spans="1:38" s="49" customFormat="1" ht="12" customHeight="1" x14ac:dyDescent="0.2">
      <c r="A7" s="50"/>
      <c r="B7" s="51" t="s">
        <v>27</v>
      </c>
      <c r="C7" s="20" t="s">
        <v>28</v>
      </c>
      <c r="D7" s="51" t="s">
        <v>29</v>
      </c>
      <c r="E7" s="51" t="s">
        <v>30</v>
      </c>
      <c r="F7" s="20" t="s">
        <v>31</v>
      </c>
      <c r="G7" s="20" t="s">
        <v>32</v>
      </c>
      <c r="H7" s="20" t="s">
        <v>33</v>
      </c>
      <c r="I7" s="20" t="s">
        <v>127</v>
      </c>
      <c r="J7" s="20" t="s">
        <v>128</v>
      </c>
      <c r="K7" s="20" t="s">
        <v>129</v>
      </c>
      <c r="L7" s="20" t="s">
        <v>130</v>
      </c>
      <c r="M7" s="20" t="s">
        <v>131</v>
      </c>
      <c r="N7" s="20" t="s">
        <v>132</v>
      </c>
      <c r="O7" s="20" t="s">
        <v>133</v>
      </c>
      <c r="P7" s="20" t="s">
        <v>134</v>
      </c>
      <c r="Q7" s="20" t="s">
        <v>6</v>
      </c>
      <c r="R7" s="20" t="s">
        <v>135</v>
      </c>
      <c r="S7" s="20" t="s">
        <v>136</v>
      </c>
      <c r="T7" s="20" t="s">
        <v>137</v>
      </c>
      <c r="U7" s="20" t="s">
        <v>138</v>
      </c>
      <c r="V7" s="20" t="s">
        <v>139</v>
      </c>
      <c r="W7" s="20" t="s">
        <v>140</v>
      </c>
      <c r="X7" s="20" t="s">
        <v>141</v>
      </c>
      <c r="Y7" s="20" t="s">
        <v>142</v>
      </c>
      <c r="Z7" s="20" t="s">
        <v>143</v>
      </c>
      <c r="AA7" s="20" t="s">
        <v>144</v>
      </c>
      <c r="AB7" s="20" t="s">
        <v>145</v>
      </c>
      <c r="AC7" s="20" t="s">
        <v>146</v>
      </c>
      <c r="AD7" s="20" t="s">
        <v>147</v>
      </c>
      <c r="AE7" s="20" t="s">
        <v>148</v>
      </c>
      <c r="AF7" s="20" t="s">
        <v>149</v>
      </c>
      <c r="AG7" s="20" t="s">
        <v>28</v>
      </c>
      <c r="AH7" s="20" t="s">
        <v>150</v>
      </c>
      <c r="AI7" s="20" t="s">
        <v>144</v>
      </c>
      <c r="AJ7" s="20" t="s">
        <v>151</v>
      </c>
      <c r="AK7" s="20" t="s">
        <v>152</v>
      </c>
    </row>
    <row r="8" spans="1:38" s="52" customFormat="1" ht="21.95" customHeight="1" x14ac:dyDescent="0.2">
      <c r="A8" s="15"/>
      <c r="B8" s="194" t="s">
        <v>153</v>
      </c>
      <c r="C8" s="196" t="s">
        <v>154</v>
      </c>
      <c r="D8" s="198">
        <f>IF(D10="-",0,D10)+IF(D52="-",0,D52)+IF(D60="-",0,D60)+IF(D74="-",0,D74)+IF(D75="-",0,D75)/10000+IF(D79="-",0,D79)+IF(D88="-",0,D88)+IF(D90="-",0,D90)+IF(D92="-",0,D92)+IF(D93="-",0,D93)+IF(D100="-",0,D100)+IF(D110="-",0,D110)+IF(D131="-",0,D131)</f>
        <v>0</v>
      </c>
      <c r="E8" s="198">
        <f>IF(E10="-",0,E10)+IF(E52="-",0,E52)+IF(E60="-",0,E60)+IF(E74="-",0,E74)+IF(E75="-",0,E75)/10000+IF(E79="-",0,E79)+IF(E88="-",0,E88)+IF(E90="-",0,E90)+IF(E92="-",0,E92)+IF(E93="-",0,E93)+IF(E100="-",0,E100)+IF(E110="-",0,E110)+IF(E131="-",0,E131)</f>
        <v>0</v>
      </c>
      <c r="F8" s="200">
        <f t="shared" ref="F8:Y8" si="0">IF(F10="-",0,F10) + IF(F52="-",0,F52) + IF(F60="-",0,F60) + IF(F74="-",0,F74) + IF(F75="-",0,F75) + IF(F79="-",0,F79) + IF(F88="-",0,F88) + IF(F90="-",0,F90) + IF(F92="-",0,F92) + IF(F93="-",0,F93) + IF(F100="-",0,F100) + IF(F110="-",0,F110) + IF(F131="-",0,F131)</f>
        <v>0</v>
      </c>
      <c r="G8" s="200">
        <f t="shared" si="0"/>
        <v>0</v>
      </c>
      <c r="H8" s="200">
        <f t="shared" si="0"/>
        <v>0</v>
      </c>
      <c r="I8" s="200">
        <f t="shared" si="0"/>
        <v>0</v>
      </c>
      <c r="J8" s="200">
        <f t="shared" si="0"/>
        <v>0</v>
      </c>
      <c r="K8" s="200">
        <f t="shared" si="0"/>
        <v>0</v>
      </c>
      <c r="L8" s="200">
        <f t="shared" si="0"/>
        <v>0</v>
      </c>
      <c r="M8" s="200">
        <f t="shared" si="0"/>
        <v>0</v>
      </c>
      <c r="N8" s="200">
        <f t="shared" si="0"/>
        <v>0</v>
      </c>
      <c r="O8" s="200">
        <f t="shared" si="0"/>
        <v>0</v>
      </c>
      <c r="P8" s="200">
        <f t="shared" si="0"/>
        <v>0</v>
      </c>
      <c r="Q8" s="200">
        <f t="shared" si="0"/>
        <v>0</v>
      </c>
      <c r="R8" s="200">
        <f t="shared" si="0"/>
        <v>0</v>
      </c>
      <c r="S8" s="200">
        <f t="shared" si="0"/>
        <v>0</v>
      </c>
      <c r="T8" s="200">
        <f t="shared" si="0"/>
        <v>0</v>
      </c>
      <c r="U8" s="200">
        <f t="shared" si="0"/>
        <v>0</v>
      </c>
      <c r="V8" s="200">
        <f t="shared" si="0"/>
        <v>0</v>
      </c>
      <c r="W8" s="200">
        <f t="shared" si="0"/>
        <v>0</v>
      </c>
      <c r="X8" s="200">
        <f t="shared" si="0"/>
        <v>0</v>
      </c>
      <c r="Y8" s="202">
        <f t="shared" si="0"/>
        <v>0</v>
      </c>
      <c r="Z8" s="53" t="s">
        <v>155</v>
      </c>
      <c r="AA8" s="54" t="s">
        <v>156</v>
      </c>
      <c r="AB8" s="55" t="s">
        <v>157</v>
      </c>
      <c r="AC8" s="55" t="s">
        <v>157</v>
      </c>
      <c r="AD8" s="56">
        <f>IF(AD11="-",0,AD11) + IF(AD53="-",0,AD53) + IF(AD61="-",0,AD61) + IF(AD74="-",0,AD74) + IF(AD75="-",0,AD75) + IF(AD79="-",0,AD79) + IF(AD88="-",0,AD88) + IF(AD90="-",0,AD90) + IF(AD92="-",0,AD92) + IF(AD93="-",0,AD93) + IF(AD100="-",0,AD100) + IF(AD110="-",0,AD110) + IF(AD131="-",0,AD131)</f>
        <v>0</v>
      </c>
      <c r="AE8" s="55" t="s">
        <v>157</v>
      </c>
      <c r="AF8" s="24">
        <f>IF(AF11="-",0,AF11) + IF(AF53="-",0,AF53) + IF(AF61="-",0,AF61) + IF(AF74="-",0,AF74) + IF(AF75="-",0,AF75) + IF(AF79="-",0,AF79) + IF(AF88="-",0,AF88) + IF(AF90="-",0,AF90) + IF(AF92="-",0,AF92) + IF(AF93="-",0,AF93) + IF(AF100="-",0,AF100) + IF(AF110="-",0,AF110) + IF(AF131="-",0,AF131)</f>
        <v>0</v>
      </c>
      <c r="AG8" s="196" t="s">
        <v>154</v>
      </c>
      <c r="AH8" s="198">
        <f>IF(AH10="-",0,AH10)+IF(AH52="-",0,AH52)+IF(AH60="-",0,AH60)+IF(AH74="-",0,AH74)+IF(AH75="-",0,AH75)/10000+IF(AH79="-",0,AH79)+IF(AH88="-",0,AH88)+IF(AH90="-",0,AH90)+IF(AH92="-",0,AH92)+IF(AH93="-",0,AH93)+IF(AH100="-",0,AH100)+IF(AH110="-",0,AH110)+IF(AH131="-",0,AH131)</f>
        <v>0</v>
      </c>
      <c r="AI8" s="57" t="s">
        <v>156</v>
      </c>
      <c r="AJ8" s="55" t="s">
        <v>157</v>
      </c>
      <c r="AK8" s="58" t="s">
        <v>157</v>
      </c>
    </row>
    <row r="9" spans="1:38" s="52" customFormat="1" ht="21.95" customHeight="1" x14ac:dyDescent="0.2">
      <c r="B9" s="195"/>
      <c r="C9" s="197"/>
      <c r="D9" s="199"/>
      <c r="E9" s="199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3"/>
      <c r="Z9" s="53" t="s">
        <v>158</v>
      </c>
      <c r="AA9" s="59" t="s">
        <v>159</v>
      </c>
      <c r="AB9" s="17" t="s">
        <v>157</v>
      </c>
      <c r="AC9" s="17" t="s">
        <v>157</v>
      </c>
      <c r="AD9" s="60">
        <v>0</v>
      </c>
      <c r="AE9" s="17" t="s">
        <v>157</v>
      </c>
      <c r="AF9" s="17" t="s">
        <v>157</v>
      </c>
      <c r="AG9" s="197"/>
      <c r="AH9" s="199"/>
      <c r="AI9" s="61" t="s">
        <v>159</v>
      </c>
      <c r="AJ9" s="17" t="s">
        <v>157</v>
      </c>
      <c r="AK9" s="62" t="s">
        <v>157</v>
      </c>
    </row>
    <row r="10" spans="1:38" s="42" customFormat="1" ht="26.1" customHeight="1" x14ac:dyDescent="0.2">
      <c r="A10" s="15"/>
      <c r="B10" s="204" t="s">
        <v>160</v>
      </c>
      <c r="C10" s="206" t="s">
        <v>161</v>
      </c>
      <c r="D10" s="208">
        <f t="shared" ref="D10:Y10" si="1">IF(D12="-",0,D12) + IF(D16="-",0,D16) + IF(D20="-",0,D20) + IF(D24="-",0,D24) + IF(D26="-",0,D26) + IF(D28="-",0,D28) + IF(D30="-",0,D30) + IF(D32="-",0,D32) + IF(D36="-",0,D36) + IF(D38="-",0,D38) + IF(D42="-",0,D42)</f>
        <v>0</v>
      </c>
      <c r="E10" s="208">
        <f t="shared" si="1"/>
        <v>0</v>
      </c>
      <c r="F10" s="210">
        <f t="shared" si="1"/>
        <v>0</v>
      </c>
      <c r="G10" s="210">
        <f t="shared" si="1"/>
        <v>0</v>
      </c>
      <c r="H10" s="210">
        <f t="shared" si="1"/>
        <v>0</v>
      </c>
      <c r="I10" s="210">
        <f t="shared" si="1"/>
        <v>0</v>
      </c>
      <c r="J10" s="210">
        <f t="shared" si="1"/>
        <v>0</v>
      </c>
      <c r="K10" s="210">
        <f t="shared" si="1"/>
        <v>0</v>
      </c>
      <c r="L10" s="210">
        <f t="shared" si="1"/>
        <v>0</v>
      </c>
      <c r="M10" s="210">
        <f t="shared" si="1"/>
        <v>0</v>
      </c>
      <c r="N10" s="210">
        <f t="shared" si="1"/>
        <v>0</v>
      </c>
      <c r="O10" s="210">
        <f t="shared" si="1"/>
        <v>0</v>
      </c>
      <c r="P10" s="210">
        <f t="shared" si="1"/>
        <v>0</v>
      </c>
      <c r="Q10" s="210">
        <f t="shared" si="1"/>
        <v>0</v>
      </c>
      <c r="R10" s="210">
        <f t="shared" si="1"/>
        <v>0</v>
      </c>
      <c r="S10" s="210">
        <f t="shared" si="1"/>
        <v>0</v>
      </c>
      <c r="T10" s="210">
        <f t="shared" si="1"/>
        <v>0</v>
      </c>
      <c r="U10" s="210">
        <f t="shared" si="1"/>
        <v>0</v>
      </c>
      <c r="V10" s="210">
        <f t="shared" si="1"/>
        <v>0</v>
      </c>
      <c r="W10" s="210">
        <f t="shared" si="1"/>
        <v>0</v>
      </c>
      <c r="X10" s="210">
        <f t="shared" si="1"/>
        <v>0</v>
      </c>
      <c r="Y10" s="212">
        <f t="shared" si="1"/>
        <v>0</v>
      </c>
      <c r="Z10" s="63" t="s">
        <v>162</v>
      </c>
      <c r="AA10" s="64" t="s">
        <v>163</v>
      </c>
      <c r="AB10" s="27">
        <f>IF(AB12="-",0,AB12) + IF(AB16="-",0,AB16) + IF(AB20="-",0,AB20) + IF(AB24="-",0,AB24) + IF(AB26="-",0,AB26) + IF(AB28="-",0,AB28) + IF(AB30="-",0,AB30) + IF(AB32="-",0,AB32) + IF(AB36="-",0,AB36) + IF(AB38="-",0,AB38) + IF(AB42="-",0,AB42)</f>
        <v>0</v>
      </c>
      <c r="AC10" s="27">
        <f>IF((IF(E10="-",0,E10))=0,0,(IF(AB10="-",0,AB10))/(IF(E10="-",0,E10)))</f>
        <v>0</v>
      </c>
      <c r="AD10" s="17" t="s">
        <v>157</v>
      </c>
      <c r="AE10" s="17" t="s">
        <v>157</v>
      </c>
      <c r="AF10" s="17" t="s">
        <v>157</v>
      </c>
      <c r="AG10" s="206" t="s">
        <v>161</v>
      </c>
      <c r="AH10" s="208">
        <f>IF(AH12="-",0,AH12) + IF(AH16="-",0,AH16) + IF(AH20="-",0,AH20) + IF(AH24="-",0,AH24) + IF(AH26="-",0,AH26) + IF(AH28="-",0,AH28) + IF(AH30="-",0,AH30) + IF(AH32="-",0,AH32) + IF(AH36="-",0,AH36) + IF(AH38="-",0,AH38) + IF(AH42="-",0,AH42)</f>
        <v>0</v>
      </c>
      <c r="AI10" s="17" t="s">
        <v>163</v>
      </c>
      <c r="AJ10" s="27">
        <f>IF(AJ12="-",0,AJ12) + IF(AJ16="-",0,AJ16) + IF(AJ20="-",0,AJ20) + IF(AJ24="-",0,AJ24) + IF(AJ26="-",0,AJ26) + IF(AJ28="-",0,AJ28) + IF(AJ30="-",0,AJ30) + IF(AJ32="-",0,AJ32) + IF(AJ36="-",0,AJ36) + IF(AJ38="-",0,AJ38) + IF(AJ42="-",0,AJ42)</f>
        <v>0</v>
      </c>
      <c r="AK10" s="28">
        <f>IF((IF(AH10="-",0,AH10))=0,0,(IF(AJ10="-",0,AJ10))/(IF(AH10="-",0,AH10)))</f>
        <v>0</v>
      </c>
    </row>
    <row r="11" spans="1:38" s="42" customFormat="1" ht="26.1" customHeight="1" x14ac:dyDescent="0.2">
      <c r="B11" s="205"/>
      <c r="C11" s="207"/>
      <c r="D11" s="209"/>
      <c r="E11" s="209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3"/>
      <c r="Z11" s="63" t="s">
        <v>164</v>
      </c>
      <c r="AA11" s="64" t="s">
        <v>165</v>
      </c>
      <c r="AB11" s="27">
        <f>IF(AB13="-",0,AB13) + IF(AB17="-",0,AB17) + IF(AB21="-",0,AB21) + IF(AB25="-",0,AB25) + IF(AB27="-",0,AB27) + IF(AB29="-",0,AB29) + IF(AB31="-",0,AB31) + IF(AB33="-",0,AB33) + IF(AB37="-",0,AB37) + IF(AB39="-",0,AB39) + IF(AB43="-",0,AB43)</f>
        <v>0</v>
      </c>
      <c r="AC11" s="27">
        <f>IF((IF(E10="-",0,E10))=0,0,(IF(AB11="-",0,AB11))/(IF(E10="-",0,E10)))</f>
        <v>0</v>
      </c>
      <c r="AD11" s="65">
        <f>IF(AD13="-",0,AD13) + IF(AD17="-",0,AD17) + IF(AD21="-",0,AD21) + IF(AD25="-",0,AD25) + IF(AD27="-",0,AD27) + IF(AD29="-",0,AD29) + IF(AD31="-",0,AD31) + IF(AD33="-",0,AD33) + IF(AD37="-",0,AD37) + IF(AD39="-",0,AD39) + IF(AD43="-",0,AD43)</f>
        <v>0</v>
      </c>
      <c r="AE11" s="27">
        <f>IF((IF(AB11="-",0,AB11))=0,0,(IF((AD11 * 1000)="-",0,(AD11 * 1000)))/(IF(AB11="-",0,AB11)))</f>
        <v>0</v>
      </c>
      <c r="AF11" s="27">
        <f>IF(AF13="-",0,AF13) + IF(AF17="-",0,AF17) + IF(AF21="-",0,AF21) + IF(AF25="-",0,AF25) + IF(AF27="-",0,AF27) + IF(AF29="-",0,AF29) + IF(AF31="-",0,AF31) + IF(AF33="-",0,AF33) + IF(AF37="-",0,AF37) + IF(AF39="-",0,AF39) + IF(AF43="-",0,AF43)</f>
        <v>0</v>
      </c>
      <c r="AG11" s="207"/>
      <c r="AH11" s="209"/>
      <c r="AI11" s="17" t="s">
        <v>165</v>
      </c>
      <c r="AJ11" s="27">
        <f>IF(AJ13="-",0,AJ13) + IF(AJ17="-",0,AJ17) + IF(AJ21="-",0,AJ21) + IF(AJ25="-",0,AJ25) + IF(AJ27="-",0,AJ27) + IF(AJ29="-",0,AJ29) + IF(AJ31="-",0,AJ31) + IF(AJ33="-",0,AJ33) + IF(AJ37="-",0,AJ37) + IF(AJ39="-",0,AJ39) + IF(AJ43="-",0,AJ43)</f>
        <v>0</v>
      </c>
      <c r="AK11" s="28">
        <f>IF((IF(AH10="-",0,AH10))=0,0,(IF(AJ11="-",0,AJ11))/(IF(AH10="-",0,AH10)))</f>
        <v>0</v>
      </c>
    </row>
    <row r="12" spans="1:38" s="42" customFormat="1" ht="15" customHeight="1" x14ac:dyDescent="0.2">
      <c r="A12" s="15"/>
      <c r="B12" s="214" t="s">
        <v>166</v>
      </c>
      <c r="C12" s="206" t="s">
        <v>167</v>
      </c>
      <c r="D12" s="216">
        <v>0</v>
      </c>
      <c r="E12" s="216">
        <v>0</v>
      </c>
      <c r="F12" s="210">
        <f>IF(G12="-",0,G12) + IF(H12="-",0,H12) + IF(L12="-",0,L12) + IF(M12="-",0,M12) + IF(N12="-",0,N12) + IF(O12="-",0,O12) + IF(Q12="-",0,Q12) + IF(S12="-",0,S12) + IF(T12="-",0,T12) + IF(U12="-",0,U12) + IF(V12="-",0,V12)</f>
        <v>0</v>
      </c>
      <c r="G12" s="218">
        <v>0</v>
      </c>
      <c r="H12" s="218">
        <v>0</v>
      </c>
      <c r="I12" s="218">
        <v>0</v>
      </c>
      <c r="J12" s="218">
        <v>0</v>
      </c>
      <c r="K12" s="218">
        <v>0</v>
      </c>
      <c r="L12" s="218">
        <v>0</v>
      </c>
      <c r="M12" s="218">
        <v>0</v>
      </c>
      <c r="N12" s="218">
        <v>0</v>
      </c>
      <c r="O12" s="218">
        <v>0</v>
      </c>
      <c r="P12" s="218">
        <v>0</v>
      </c>
      <c r="Q12" s="218">
        <v>0</v>
      </c>
      <c r="R12" s="218">
        <v>0</v>
      </c>
      <c r="S12" s="218">
        <v>0</v>
      </c>
      <c r="T12" s="218">
        <v>0</v>
      </c>
      <c r="U12" s="218">
        <v>0</v>
      </c>
      <c r="V12" s="218">
        <v>0</v>
      </c>
      <c r="W12" s="218">
        <v>0</v>
      </c>
      <c r="X12" s="218">
        <v>0</v>
      </c>
      <c r="Y12" s="220">
        <v>0</v>
      </c>
      <c r="Z12" s="66" t="s">
        <v>168</v>
      </c>
      <c r="AA12" s="64" t="s">
        <v>169</v>
      </c>
      <c r="AB12" s="67">
        <v>0</v>
      </c>
      <c r="AC12" s="27">
        <f>IF((IF(E12="-",0,E12))=0,0,(IF(AB12="-",0,AB12))/(IF(E12="-",0,E12)))</f>
        <v>0</v>
      </c>
      <c r="AD12" s="17" t="s">
        <v>157</v>
      </c>
      <c r="AE12" s="17" t="s">
        <v>157</v>
      </c>
      <c r="AF12" s="17" t="s">
        <v>157</v>
      </c>
      <c r="AG12" s="206" t="s">
        <v>167</v>
      </c>
      <c r="AH12" s="216">
        <v>0</v>
      </c>
      <c r="AI12" s="17" t="s">
        <v>169</v>
      </c>
      <c r="AJ12" s="67">
        <v>0</v>
      </c>
      <c r="AK12" s="28">
        <f>IF((IF(AH12="-",0,AH12))=0,0,(IF(AJ12="-",0,AJ12))/(IF(AH12="-",0,AH12)))</f>
        <v>0</v>
      </c>
    </row>
    <row r="13" spans="1:38" s="42" customFormat="1" ht="15" customHeight="1" x14ac:dyDescent="0.2">
      <c r="B13" s="215"/>
      <c r="C13" s="207"/>
      <c r="D13" s="217"/>
      <c r="E13" s="217"/>
      <c r="F13" s="211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21"/>
      <c r="Z13" s="66" t="s">
        <v>170</v>
      </c>
      <c r="AA13" s="64" t="s">
        <v>171</v>
      </c>
      <c r="AB13" s="67">
        <v>0</v>
      </c>
      <c r="AC13" s="27">
        <f>IF((IF(E12="-",0,E12))=0,0,(IF(AB13="-",0,AB13))/(IF(E12="-",0,E12)))</f>
        <v>0</v>
      </c>
      <c r="AD13" s="68">
        <v>0</v>
      </c>
      <c r="AE13" s="27">
        <f>IF((IF(AB13="-",0,AB13))=0,0,(IF((AD13 * 1000)="-",0,(AD13 * 1000)))/(IF(AB13="-",0,AB13)))</f>
        <v>0</v>
      </c>
      <c r="AF13" s="67">
        <v>0</v>
      </c>
      <c r="AG13" s="207"/>
      <c r="AH13" s="217"/>
      <c r="AI13" s="17" t="s">
        <v>171</v>
      </c>
      <c r="AJ13" s="67">
        <v>0</v>
      </c>
      <c r="AK13" s="28">
        <f>IF((IF(AH12="-",0,AH12))=0,0,(IF(AJ13="-",0,AJ13))/(IF(AH12="-",0,AH12)))</f>
        <v>0</v>
      </c>
    </row>
    <row r="14" spans="1:38" s="42" customFormat="1" ht="15" customHeight="1" x14ac:dyDescent="0.2">
      <c r="A14" s="15"/>
      <c r="B14" s="222" t="s">
        <v>172</v>
      </c>
      <c r="C14" s="206" t="s">
        <v>173</v>
      </c>
      <c r="D14" s="216">
        <v>0</v>
      </c>
      <c r="E14" s="216">
        <v>0</v>
      </c>
      <c r="F14" s="210">
        <f>IF(G14="-",0,G14) + IF(H14="-",0,H14) + IF(L14="-",0,L14) + IF(M14="-",0,M14) + IF(N14="-",0,N14) + IF(O14="-",0,O14) + IF(Q14="-",0,Q14) + IF(S14="-",0,S14) + IF(T14="-",0,T14) + IF(U14="-",0,U14) + IF(V14="-",0,V14)</f>
        <v>0</v>
      </c>
      <c r="G14" s="218">
        <v>0</v>
      </c>
      <c r="H14" s="218">
        <v>0</v>
      </c>
      <c r="I14" s="218">
        <v>0</v>
      </c>
      <c r="J14" s="218">
        <v>0</v>
      </c>
      <c r="K14" s="218">
        <v>0</v>
      </c>
      <c r="L14" s="218">
        <v>0</v>
      </c>
      <c r="M14" s="218">
        <v>0</v>
      </c>
      <c r="N14" s="218">
        <v>0</v>
      </c>
      <c r="O14" s="218">
        <v>0</v>
      </c>
      <c r="P14" s="218">
        <v>0</v>
      </c>
      <c r="Q14" s="218">
        <v>0</v>
      </c>
      <c r="R14" s="218">
        <v>0</v>
      </c>
      <c r="S14" s="218">
        <v>0</v>
      </c>
      <c r="T14" s="218">
        <v>0</v>
      </c>
      <c r="U14" s="218">
        <v>0</v>
      </c>
      <c r="V14" s="218">
        <v>0</v>
      </c>
      <c r="W14" s="218">
        <v>0</v>
      </c>
      <c r="X14" s="218">
        <v>0</v>
      </c>
      <c r="Y14" s="220">
        <v>0</v>
      </c>
      <c r="Z14" s="69" t="s">
        <v>174</v>
      </c>
      <c r="AA14" s="64" t="s">
        <v>175</v>
      </c>
      <c r="AB14" s="67">
        <v>0</v>
      </c>
      <c r="AC14" s="27">
        <f>IF((IF(E14="-",0,E14))=0,0,(IF(AB14="-",0,AB14))/(IF(E14="-",0,E14)))</f>
        <v>0</v>
      </c>
      <c r="AD14" s="17" t="s">
        <v>157</v>
      </c>
      <c r="AE14" s="17" t="s">
        <v>157</v>
      </c>
      <c r="AF14" s="17" t="s">
        <v>157</v>
      </c>
      <c r="AG14" s="206" t="s">
        <v>173</v>
      </c>
      <c r="AH14" s="216">
        <v>0</v>
      </c>
      <c r="AI14" s="17" t="s">
        <v>175</v>
      </c>
      <c r="AJ14" s="67">
        <v>0</v>
      </c>
      <c r="AK14" s="28">
        <f>IF((IF(AH14="-",0,AH14))=0,0,(IF(AJ14="-",0,AJ14))/(IF(AH14="-",0,AH14)))</f>
        <v>0</v>
      </c>
    </row>
    <row r="15" spans="1:38" s="42" customFormat="1" ht="15" customHeight="1" x14ac:dyDescent="0.2">
      <c r="B15" s="223"/>
      <c r="C15" s="207"/>
      <c r="D15" s="217"/>
      <c r="E15" s="217"/>
      <c r="F15" s="211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21"/>
      <c r="Z15" s="69" t="s">
        <v>176</v>
      </c>
      <c r="AA15" s="64" t="s">
        <v>177</v>
      </c>
      <c r="AB15" s="67">
        <v>0</v>
      </c>
      <c r="AC15" s="27">
        <f>IF((IF(E14="-",0,E14))=0,0,(IF(AB15="-",0,AB15))/(IF(E14="-",0,E14)))</f>
        <v>0</v>
      </c>
      <c r="AD15" s="68">
        <v>0</v>
      </c>
      <c r="AE15" s="27">
        <f>IF((IF(AB15="-",0,AB15))=0,0,(IF((AD15 * 1000)="-",0,(AD15 * 1000)))/(IF(AB15="-",0,AB15)))</f>
        <v>0</v>
      </c>
      <c r="AF15" s="67">
        <v>0</v>
      </c>
      <c r="AG15" s="207"/>
      <c r="AH15" s="217"/>
      <c r="AI15" s="17" t="s">
        <v>177</v>
      </c>
      <c r="AJ15" s="67">
        <v>0</v>
      </c>
      <c r="AK15" s="28">
        <f>IF((IF(AH14="-",0,AH14))=0,0,(IF(AJ15="-",0,AJ15))/(IF(AH14="-",0,AH14)))</f>
        <v>0</v>
      </c>
    </row>
    <row r="16" spans="1:38" s="42" customFormat="1" ht="15" customHeight="1" x14ac:dyDescent="0.2">
      <c r="A16" s="15"/>
      <c r="B16" s="224" t="s">
        <v>178</v>
      </c>
      <c r="C16" s="206" t="s">
        <v>179</v>
      </c>
      <c r="D16" s="216">
        <v>0</v>
      </c>
      <c r="E16" s="216">
        <v>0</v>
      </c>
      <c r="F16" s="210">
        <f>IF(G16="-",0,G16) + IF(H16="-",0,H16) + IF(L16="-",0,L16) + IF(M16="-",0,M16) + IF(N16="-",0,N16) + IF(O16="-",0,O16) + IF(Q16="-",0,Q16) + IF(S16="-",0,S16) + IF(T16="-",0,T16) + IF(U16="-",0,U16) + IF(V16="-",0,V16)</f>
        <v>0</v>
      </c>
      <c r="G16" s="218">
        <v>0</v>
      </c>
      <c r="H16" s="218">
        <v>0</v>
      </c>
      <c r="I16" s="218">
        <v>0</v>
      </c>
      <c r="J16" s="218">
        <v>0</v>
      </c>
      <c r="K16" s="218">
        <v>0</v>
      </c>
      <c r="L16" s="218">
        <v>0</v>
      </c>
      <c r="M16" s="218">
        <v>0</v>
      </c>
      <c r="N16" s="218">
        <v>0</v>
      </c>
      <c r="O16" s="218">
        <v>0</v>
      </c>
      <c r="P16" s="218">
        <v>0</v>
      </c>
      <c r="Q16" s="218">
        <v>0</v>
      </c>
      <c r="R16" s="218">
        <v>0</v>
      </c>
      <c r="S16" s="218">
        <v>0</v>
      </c>
      <c r="T16" s="218">
        <v>0</v>
      </c>
      <c r="U16" s="218">
        <v>0</v>
      </c>
      <c r="V16" s="218">
        <v>0</v>
      </c>
      <c r="W16" s="218">
        <v>0</v>
      </c>
      <c r="X16" s="218">
        <v>0</v>
      </c>
      <c r="Y16" s="220">
        <v>0</v>
      </c>
      <c r="Z16" s="66" t="s">
        <v>180</v>
      </c>
      <c r="AA16" s="64" t="s">
        <v>181</v>
      </c>
      <c r="AB16" s="67">
        <v>0</v>
      </c>
      <c r="AC16" s="27">
        <f>IF((IF(E16="-",0,E16))=0,0,(IF(AB16="-",0,AB16))/(IF(E16="-",0,E16)))</f>
        <v>0</v>
      </c>
      <c r="AD16" s="17" t="s">
        <v>157</v>
      </c>
      <c r="AE16" s="17" t="s">
        <v>157</v>
      </c>
      <c r="AF16" s="17" t="s">
        <v>157</v>
      </c>
      <c r="AG16" s="206" t="s">
        <v>179</v>
      </c>
      <c r="AH16" s="216">
        <v>0</v>
      </c>
      <c r="AI16" s="17" t="s">
        <v>181</v>
      </c>
      <c r="AJ16" s="67">
        <v>0</v>
      </c>
      <c r="AK16" s="28">
        <f>IF((IF(AH16="-",0,AH16))=0,0,(IF(AJ16="-",0,AJ16))/(IF(AH16="-",0,AH16)))</f>
        <v>0</v>
      </c>
    </row>
    <row r="17" spans="1:37" s="42" customFormat="1" ht="15" customHeight="1" x14ac:dyDescent="0.2">
      <c r="B17" s="225"/>
      <c r="C17" s="207"/>
      <c r="D17" s="217"/>
      <c r="E17" s="217"/>
      <c r="F17" s="211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21"/>
      <c r="Z17" s="66" t="s">
        <v>182</v>
      </c>
      <c r="AA17" s="64" t="s">
        <v>183</v>
      </c>
      <c r="AB17" s="67">
        <v>0</v>
      </c>
      <c r="AC17" s="27">
        <f>IF((IF(E16="-",0,E16))=0,0,(IF(AB17="-",0,AB17))/(IF(E16="-",0,E16)))</f>
        <v>0</v>
      </c>
      <c r="AD17" s="68">
        <v>0</v>
      </c>
      <c r="AE17" s="27">
        <f>IF((IF(AB17="-",0,AB17))=0,0,(IF((AD17 * 1000)="-",0,(AD17 * 1000)))/(IF(AB17="-",0,AB17)))</f>
        <v>0</v>
      </c>
      <c r="AF17" s="67">
        <v>0</v>
      </c>
      <c r="AG17" s="207"/>
      <c r="AH17" s="217"/>
      <c r="AI17" s="17" t="s">
        <v>183</v>
      </c>
      <c r="AJ17" s="67">
        <v>0</v>
      </c>
      <c r="AK17" s="28">
        <f>IF((IF(AH16="-",0,AH16))=0,0,(IF(AJ17="-",0,AJ17))/(IF(AH16="-",0,AH16)))</f>
        <v>0</v>
      </c>
    </row>
    <row r="18" spans="1:37" s="42" customFormat="1" ht="15" customHeight="1" x14ac:dyDescent="0.2">
      <c r="A18" s="15"/>
      <c r="B18" s="222" t="s">
        <v>184</v>
      </c>
      <c r="C18" s="206" t="s">
        <v>185</v>
      </c>
      <c r="D18" s="216">
        <v>0</v>
      </c>
      <c r="E18" s="216">
        <v>0</v>
      </c>
      <c r="F18" s="210">
        <f>IF(G18="-",0,G18) + IF(H18="-",0,H18) + IF(L18="-",0,L18) + IF(M18="-",0,M18) + IF(N18="-",0,N18) + IF(O18="-",0,O18) + IF(Q18="-",0,Q18) + IF(S18="-",0,S18) + IF(T18="-",0,T18) + IF(U18="-",0,U18) + IF(V18="-",0,V18)</f>
        <v>0</v>
      </c>
      <c r="G18" s="218">
        <v>0</v>
      </c>
      <c r="H18" s="218">
        <v>0</v>
      </c>
      <c r="I18" s="218">
        <v>0</v>
      </c>
      <c r="J18" s="218">
        <v>0</v>
      </c>
      <c r="K18" s="218">
        <v>0</v>
      </c>
      <c r="L18" s="218">
        <v>0</v>
      </c>
      <c r="M18" s="218">
        <v>0</v>
      </c>
      <c r="N18" s="218">
        <v>0</v>
      </c>
      <c r="O18" s="218">
        <v>0</v>
      </c>
      <c r="P18" s="218">
        <v>0</v>
      </c>
      <c r="Q18" s="218">
        <v>0</v>
      </c>
      <c r="R18" s="218">
        <v>0</v>
      </c>
      <c r="S18" s="218">
        <v>0</v>
      </c>
      <c r="T18" s="218">
        <v>0</v>
      </c>
      <c r="U18" s="218">
        <v>0</v>
      </c>
      <c r="V18" s="218">
        <v>0</v>
      </c>
      <c r="W18" s="218">
        <v>0</v>
      </c>
      <c r="X18" s="218">
        <v>0</v>
      </c>
      <c r="Y18" s="220">
        <v>0</v>
      </c>
      <c r="Z18" s="69" t="s">
        <v>186</v>
      </c>
      <c r="AA18" s="64" t="s">
        <v>187</v>
      </c>
      <c r="AB18" s="67">
        <v>0</v>
      </c>
      <c r="AC18" s="27">
        <f>IF((IF(E18="-",0,E18))=0,0,(IF(AB18="-",0,AB18))/(IF(E18="-",0,E18)))</f>
        <v>0</v>
      </c>
      <c r="AD18" s="17" t="s">
        <v>157</v>
      </c>
      <c r="AE18" s="17" t="s">
        <v>157</v>
      </c>
      <c r="AF18" s="17" t="s">
        <v>157</v>
      </c>
      <c r="AG18" s="206" t="s">
        <v>185</v>
      </c>
      <c r="AH18" s="216">
        <v>0</v>
      </c>
      <c r="AI18" s="17" t="s">
        <v>187</v>
      </c>
      <c r="AJ18" s="67">
        <v>0</v>
      </c>
      <c r="AK18" s="28">
        <f>IF((IF(AH18="-",0,AH18))=0,0,(IF(AJ18="-",0,AJ18))/(IF(AH18="-",0,AH18)))</f>
        <v>0</v>
      </c>
    </row>
    <row r="19" spans="1:37" s="42" customFormat="1" ht="15" customHeight="1" x14ac:dyDescent="0.2">
      <c r="B19" s="223"/>
      <c r="C19" s="207"/>
      <c r="D19" s="217"/>
      <c r="E19" s="217"/>
      <c r="F19" s="211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21"/>
      <c r="Z19" s="69" t="s">
        <v>188</v>
      </c>
      <c r="AA19" s="64" t="s">
        <v>189</v>
      </c>
      <c r="AB19" s="67">
        <v>0</v>
      </c>
      <c r="AC19" s="27">
        <f>IF((IF(E18="-",0,E18))=0,0,(IF(AB19="-",0,AB19))/(IF(E18="-",0,E18)))</f>
        <v>0</v>
      </c>
      <c r="AD19" s="68">
        <v>0</v>
      </c>
      <c r="AE19" s="27">
        <f>IF((IF(AB19="-",0,AB19))=0,0,(IF((AD19 * 1000)="-",0,(AD19 * 1000)))/(IF(AB19="-",0,AB19)))</f>
        <v>0</v>
      </c>
      <c r="AF19" s="67">
        <v>0</v>
      </c>
      <c r="AG19" s="207"/>
      <c r="AH19" s="217"/>
      <c r="AI19" s="17" t="s">
        <v>189</v>
      </c>
      <c r="AJ19" s="67">
        <v>0</v>
      </c>
      <c r="AK19" s="28">
        <f>IF((IF(AH18="-",0,AH18))=0,0,(IF(AJ19="-",0,AJ19))/(IF(AH18="-",0,AH18)))</f>
        <v>0</v>
      </c>
    </row>
    <row r="20" spans="1:37" s="42" customFormat="1" ht="15" customHeight="1" x14ac:dyDescent="0.2">
      <c r="A20" s="15"/>
      <c r="B20" s="214" t="s">
        <v>190</v>
      </c>
      <c r="C20" s="206" t="s">
        <v>191</v>
      </c>
      <c r="D20" s="216">
        <v>0</v>
      </c>
      <c r="E20" s="216">
        <v>0</v>
      </c>
      <c r="F20" s="210">
        <f>IF(G20="-",0,G20) + IF(H20="-",0,H20) + IF(L20="-",0,L20) + IF(M20="-",0,M20) + IF(N20="-",0,N20) + IF(O20="-",0,O20) + IF(Q20="-",0,Q20) + IF(S20="-",0,S20) + IF(T20="-",0,T20) + IF(U20="-",0,U20) + IF(V20="-",0,V20)</f>
        <v>0</v>
      </c>
      <c r="G20" s="218">
        <v>0</v>
      </c>
      <c r="H20" s="218">
        <v>0</v>
      </c>
      <c r="I20" s="218">
        <v>0</v>
      </c>
      <c r="J20" s="218">
        <v>0</v>
      </c>
      <c r="K20" s="218">
        <v>0</v>
      </c>
      <c r="L20" s="218">
        <v>0</v>
      </c>
      <c r="M20" s="218">
        <v>0</v>
      </c>
      <c r="N20" s="218">
        <v>0</v>
      </c>
      <c r="O20" s="218">
        <v>0</v>
      </c>
      <c r="P20" s="218">
        <v>0</v>
      </c>
      <c r="Q20" s="218">
        <v>0</v>
      </c>
      <c r="R20" s="218">
        <v>0</v>
      </c>
      <c r="S20" s="218">
        <v>0</v>
      </c>
      <c r="T20" s="218">
        <v>0</v>
      </c>
      <c r="U20" s="218">
        <v>0</v>
      </c>
      <c r="V20" s="218">
        <v>0</v>
      </c>
      <c r="W20" s="218">
        <v>0</v>
      </c>
      <c r="X20" s="218">
        <v>0</v>
      </c>
      <c r="Y20" s="220">
        <v>0</v>
      </c>
      <c r="Z20" s="66" t="s">
        <v>192</v>
      </c>
      <c r="AA20" s="64" t="s">
        <v>193</v>
      </c>
      <c r="AB20" s="67">
        <v>0</v>
      </c>
      <c r="AC20" s="27">
        <f>IF((IF(E20="-",0,E20))=0,0,(IF(AB20="-",0,AB20))/(IF(E20="-",0,E20)))</f>
        <v>0</v>
      </c>
      <c r="AD20" s="17" t="s">
        <v>157</v>
      </c>
      <c r="AE20" s="17" t="s">
        <v>157</v>
      </c>
      <c r="AF20" s="17" t="s">
        <v>157</v>
      </c>
      <c r="AG20" s="206" t="s">
        <v>191</v>
      </c>
      <c r="AH20" s="216">
        <v>0</v>
      </c>
      <c r="AI20" s="17" t="s">
        <v>193</v>
      </c>
      <c r="AJ20" s="67">
        <v>0</v>
      </c>
      <c r="AK20" s="28">
        <f>IF((IF(AH20="-",0,AH20))=0,0,(IF(AJ20="-",0,AJ20))/(IF(AH20="-",0,AH20)))</f>
        <v>0</v>
      </c>
    </row>
    <row r="21" spans="1:37" s="42" customFormat="1" ht="15" customHeight="1" x14ac:dyDescent="0.2">
      <c r="B21" s="215"/>
      <c r="C21" s="207"/>
      <c r="D21" s="217"/>
      <c r="E21" s="217"/>
      <c r="F21" s="211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21"/>
      <c r="Z21" s="66" t="s">
        <v>194</v>
      </c>
      <c r="AA21" s="64" t="s">
        <v>195</v>
      </c>
      <c r="AB21" s="67">
        <v>0</v>
      </c>
      <c r="AC21" s="27">
        <f>IF((IF(E20="-",0,E20))=0,0,(IF(AB21="-",0,AB21))/(IF(E20="-",0,E20)))</f>
        <v>0</v>
      </c>
      <c r="AD21" s="68">
        <v>0</v>
      </c>
      <c r="AE21" s="27">
        <f>IF((IF(AB21="-",0,AB21))=0,0,(IF((AD21 * 1000)="-",0,(AD21 * 1000)))/(IF(AB21="-",0,AB21)))</f>
        <v>0</v>
      </c>
      <c r="AF21" s="67">
        <v>0</v>
      </c>
      <c r="AG21" s="207"/>
      <c r="AH21" s="217"/>
      <c r="AI21" s="17" t="s">
        <v>195</v>
      </c>
      <c r="AJ21" s="67">
        <v>0</v>
      </c>
      <c r="AK21" s="28">
        <f>IF((IF(AH20="-",0,AH20))=0,0,(IF(AJ21="-",0,AJ21))/(IF(AH20="-",0,AH20)))</f>
        <v>0</v>
      </c>
    </row>
    <row r="22" spans="1:37" s="42" customFormat="1" ht="26.1" customHeight="1" x14ac:dyDescent="0.2">
      <c r="A22" s="15"/>
      <c r="B22" s="226" t="s">
        <v>196</v>
      </c>
      <c r="C22" s="206" t="s">
        <v>197</v>
      </c>
      <c r="D22" s="216">
        <v>0</v>
      </c>
      <c r="E22" s="216">
        <v>0</v>
      </c>
      <c r="F22" s="210">
        <f>IF(G22="-",0,G22) + IF(H22="-",0,H22) + IF(L22="-",0,L22) + IF(M22="-",0,M22) + IF(N22="-",0,N22) + IF(O22="-",0,O22) + IF(Q22="-",0,Q22) + IF(S22="-",0,S22) + IF(T22="-",0,T22) + IF(U22="-",0,U22) + IF(V22="-",0,V22)</f>
        <v>0</v>
      </c>
      <c r="G22" s="218">
        <v>0</v>
      </c>
      <c r="H22" s="218">
        <v>0</v>
      </c>
      <c r="I22" s="218">
        <v>0</v>
      </c>
      <c r="J22" s="218">
        <v>0</v>
      </c>
      <c r="K22" s="218">
        <v>0</v>
      </c>
      <c r="L22" s="218">
        <v>0</v>
      </c>
      <c r="M22" s="218">
        <v>0</v>
      </c>
      <c r="N22" s="218">
        <v>0</v>
      </c>
      <c r="O22" s="218">
        <v>0</v>
      </c>
      <c r="P22" s="218">
        <v>0</v>
      </c>
      <c r="Q22" s="218">
        <v>0</v>
      </c>
      <c r="R22" s="218">
        <v>0</v>
      </c>
      <c r="S22" s="218">
        <v>0</v>
      </c>
      <c r="T22" s="218">
        <v>0</v>
      </c>
      <c r="U22" s="218">
        <v>0</v>
      </c>
      <c r="V22" s="218">
        <v>0</v>
      </c>
      <c r="W22" s="218">
        <v>0</v>
      </c>
      <c r="X22" s="218">
        <v>0</v>
      </c>
      <c r="Y22" s="220">
        <v>0</v>
      </c>
      <c r="Z22" s="69" t="s">
        <v>198</v>
      </c>
      <c r="AA22" s="64" t="s">
        <v>199</v>
      </c>
      <c r="AB22" s="67">
        <v>0</v>
      </c>
      <c r="AC22" s="27">
        <f>IF((IF(E22="-",0,E22))=0,0,(IF(AB22="-",0,AB22))/(IF(E22="-",0,E22)))</f>
        <v>0</v>
      </c>
      <c r="AD22" s="17" t="s">
        <v>157</v>
      </c>
      <c r="AE22" s="17" t="s">
        <v>157</v>
      </c>
      <c r="AF22" s="17" t="s">
        <v>157</v>
      </c>
      <c r="AG22" s="206" t="s">
        <v>197</v>
      </c>
      <c r="AH22" s="216">
        <v>0</v>
      </c>
      <c r="AI22" s="17" t="s">
        <v>199</v>
      </c>
      <c r="AJ22" s="67">
        <v>0</v>
      </c>
      <c r="AK22" s="28">
        <f>IF((IF(AH22="-",0,AH22))=0,0,(IF(AJ22="-",0,AJ22))/(IF(AH22="-",0,AH22)))</f>
        <v>0</v>
      </c>
    </row>
    <row r="23" spans="1:37" s="42" customFormat="1" ht="26.1" customHeight="1" x14ac:dyDescent="0.2">
      <c r="B23" s="227"/>
      <c r="C23" s="207"/>
      <c r="D23" s="217"/>
      <c r="E23" s="217"/>
      <c r="F23" s="211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21"/>
      <c r="Z23" s="69" t="s">
        <v>200</v>
      </c>
      <c r="AA23" s="64" t="s">
        <v>201</v>
      </c>
      <c r="AB23" s="67">
        <v>0</v>
      </c>
      <c r="AC23" s="27">
        <f>IF((IF(E22="-",0,E22))=0,0,(IF(AB23="-",0,AB23))/(IF(E22="-",0,E22)))</f>
        <v>0</v>
      </c>
      <c r="AD23" s="68">
        <v>0</v>
      </c>
      <c r="AE23" s="27">
        <f>IF((IF(AB23="-",0,AB23))=0,0,(IF((AD23 * 1000)="-",0,(AD23 * 1000)))/(IF(AB23="-",0,AB23)))</f>
        <v>0</v>
      </c>
      <c r="AF23" s="67">
        <v>0</v>
      </c>
      <c r="AG23" s="207"/>
      <c r="AH23" s="217"/>
      <c r="AI23" s="17" t="s">
        <v>201</v>
      </c>
      <c r="AJ23" s="67">
        <v>0</v>
      </c>
      <c r="AK23" s="28">
        <f>IF((IF(AH22="-",0,AH22))=0,0,(IF(AJ23="-",0,AJ23))/(IF(AH22="-",0,AH22)))</f>
        <v>0</v>
      </c>
    </row>
    <row r="24" spans="1:37" s="42" customFormat="1" ht="15" customHeight="1" x14ac:dyDescent="0.2">
      <c r="A24" s="15"/>
      <c r="B24" s="214" t="s">
        <v>202</v>
      </c>
      <c r="C24" s="206" t="s">
        <v>203</v>
      </c>
      <c r="D24" s="216">
        <v>0</v>
      </c>
      <c r="E24" s="216">
        <v>0</v>
      </c>
      <c r="F24" s="210">
        <f>IF(G24="-",0,G24) + IF(H24="-",0,H24) + IF(L24="-",0,L24) + IF(M24="-",0,M24) + IF(N24="-",0,N24) + IF(O24="-",0,O24) + IF(Q24="-",0,Q24) + IF(S24="-",0,S24) + IF(T24="-",0,T24) + IF(U24="-",0,U24) + IF(V24="-",0,V24)</f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0</v>
      </c>
      <c r="P24" s="218">
        <v>0</v>
      </c>
      <c r="Q24" s="218">
        <v>0</v>
      </c>
      <c r="R24" s="218">
        <v>0</v>
      </c>
      <c r="S24" s="218">
        <v>0</v>
      </c>
      <c r="T24" s="218">
        <v>0</v>
      </c>
      <c r="U24" s="218">
        <v>0</v>
      </c>
      <c r="V24" s="218">
        <v>0</v>
      </c>
      <c r="W24" s="218">
        <v>0</v>
      </c>
      <c r="X24" s="218">
        <v>0</v>
      </c>
      <c r="Y24" s="220">
        <v>0</v>
      </c>
      <c r="Z24" s="66" t="s">
        <v>204</v>
      </c>
      <c r="AA24" s="64" t="s">
        <v>205</v>
      </c>
      <c r="AB24" s="67">
        <v>0</v>
      </c>
      <c r="AC24" s="27">
        <f>IF((IF(E24="-",0,E24))=0,0,(IF(AB24="-",0,AB24))/(IF(E24="-",0,E24)))</f>
        <v>0</v>
      </c>
      <c r="AD24" s="17" t="s">
        <v>157</v>
      </c>
      <c r="AE24" s="17" t="s">
        <v>157</v>
      </c>
      <c r="AF24" s="17" t="s">
        <v>157</v>
      </c>
      <c r="AG24" s="206" t="s">
        <v>203</v>
      </c>
      <c r="AH24" s="216">
        <v>0</v>
      </c>
      <c r="AI24" s="17" t="s">
        <v>205</v>
      </c>
      <c r="AJ24" s="67">
        <v>0</v>
      </c>
      <c r="AK24" s="28">
        <f>IF((IF(AH24="-",0,AH24))=0,0,(IF(AJ24="-",0,AJ24))/(IF(AH24="-",0,AH24)))</f>
        <v>0</v>
      </c>
    </row>
    <row r="25" spans="1:37" s="42" customFormat="1" ht="26.1" customHeight="1" x14ac:dyDescent="0.2">
      <c r="B25" s="215"/>
      <c r="C25" s="207"/>
      <c r="D25" s="217"/>
      <c r="E25" s="217"/>
      <c r="F25" s="211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21"/>
      <c r="Z25" s="66" t="s">
        <v>206</v>
      </c>
      <c r="AA25" s="64" t="s">
        <v>207</v>
      </c>
      <c r="AB25" s="67">
        <v>0</v>
      </c>
      <c r="AC25" s="27">
        <f>IF((IF(E24="-",0,E24))=0,0,(IF(AB25="-",0,AB25))/(IF(E24="-",0,E24)))</f>
        <v>0</v>
      </c>
      <c r="AD25" s="68">
        <v>0</v>
      </c>
      <c r="AE25" s="27">
        <f>IF((IF(AB25="-",0,AB25))=0,0,(IF((AD25 * 1000)="-",0,(AD25 * 1000)))/(IF(AB25="-",0,AB25)))</f>
        <v>0</v>
      </c>
      <c r="AF25" s="67">
        <v>0</v>
      </c>
      <c r="AG25" s="207"/>
      <c r="AH25" s="217"/>
      <c r="AI25" s="17" t="s">
        <v>207</v>
      </c>
      <c r="AJ25" s="67">
        <v>0</v>
      </c>
      <c r="AK25" s="28">
        <f>IF((IF(AH24="-",0,AH24))=0,0,(IF(AJ25="-",0,AJ25))/(IF(AH24="-",0,AH24)))</f>
        <v>0</v>
      </c>
    </row>
    <row r="26" spans="1:37" s="42" customFormat="1" ht="15" customHeight="1" x14ac:dyDescent="0.2">
      <c r="A26" s="15"/>
      <c r="B26" s="214" t="s">
        <v>208</v>
      </c>
      <c r="C26" s="206" t="s">
        <v>209</v>
      </c>
      <c r="D26" s="216">
        <v>0</v>
      </c>
      <c r="E26" s="216">
        <v>0</v>
      </c>
      <c r="F26" s="210">
        <f>IF(G26="-",0,G26) + IF(H26="-",0,H26) + IF(L26="-",0,L26) + IF(M26="-",0,M26) + IF(N26="-",0,N26) + IF(O26="-",0,O26) + IF(Q26="-",0,Q26) + IF(S26="-",0,S26) + IF(T26="-",0,T26) + IF(U26="-",0,U26) + IF(V26="-",0,V26)</f>
        <v>0</v>
      </c>
      <c r="G26" s="218">
        <v>0</v>
      </c>
      <c r="H26" s="218">
        <v>0</v>
      </c>
      <c r="I26" s="218">
        <v>0</v>
      </c>
      <c r="J26" s="218">
        <v>0</v>
      </c>
      <c r="K26" s="218">
        <v>0</v>
      </c>
      <c r="L26" s="218">
        <v>0</v>
      </c>
      <c r="M26" s="218">
        <v>0</v>
      </c>
      <c r="N26" s="218">
        <v>0</v>
      </c>
      <c r="O26" s="218">
        <v>0</v>
      </c>
      <c r="P26" s="218">
        <v>0</v>
      </c>
      <c r="Q26" s="218">
        <v>0</v>
      </c>
      <c r="R26" s="218">
        <v>0</v>
      </c>
      <c r="S26" s="218">
        <v>0</v>
      </c>
      <c r="T26" s="218">
        <v>0</v>
      </c>
      <c r="U26" s="218">
        <v>0</v>
      </c>
      <c r="V26" s="218">
        <v>0</v>
      </c>
      <c r="W26" s="218">
        <v>0</v>
      </c>
      <c r="X26" s="218">
        <v>0</v>
      </c>
      <c r="Y26" s="220">
        <v>0</v>
      </c>
      <c r="Z26" s="66" t="s">
        <v>210</v>
      </c>
      <c r="AA26" s="64" t="s">
        <v>211</v>
      </c>
      <c r="AB26" s="67">
        <v>0</v>
      </c>
      <c r="AC26" s="27">
        <f>IF((IF(E26="-",0,E26))=0,0,(IF(AB26="-",0,AB26))/(IF(E26="-",0,E26)))</f>
        <v>0</v>
      </c>
      <c r="AD26" s="17" t="s">
        <v>157</v>
      </c>
      <c r="AE26" s="17" t="s">
        <v>157</v>
      </c>
      <c r="AF26" s="17" t="s">
        <v>157</v>
      </c>
      <c r="AG26" s="206" t="s">
        <v>209</v>
      </c>
      <c r="AH26" s="216">
        <v>0</v>
      </c>
      <c r="AI26" s="17" t="s">
        <v>211</v>
      </c>
      <c r="AJ26" s="67">
        <v>0</v>
      </c>
      <c r="AK26" s="28">
        <f>IF((IF(AH26="-",0,AH26))=0,0,(IF(AJ26="-",0,AJ26))/(IF(AH26="-",0,AH26)))</f>
        <v>0</v>
      </c>
    </row>
    <row r="27" spans="1:37" s="42" customFormat="1" ht="26.1" customHeight="1" x14ac:dyDescent="0.2">
      <c r="B27" s="215"/>
      <c r="C27" s="207"/>
      <c r="D27" s="217"/>
      <c r="E27" s="217"/>
      <c r="F27" s="211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21"/>
      <c r="Z27" s="66" t="s">
        <v>212</v>
      </c>
      <c r="AA27" s="64" t="s">
        <v>213</v>
      </c>
      <c r="AB27" s="67">
        <v>0</v>
      </c>
      <c r="AC27" s="27">
        <f>IF((IF(E26="-",0,E26))=0,0,(IF(AB27="-",0,AB27))/(IF(E26="-",0,E26)))</f>
        <v>0</v>
      </c>
      <c r="AD27" s="68">
        <v>0</v>
      </c>
      <c r="AE27" s="27">
        <f>IF((IF(AB27="-",0,AB27))=0,0,(IF((AD27 * 1000)="-",0,(AD27 * 1000)))/(IF(AB27="-",0,AB27)))</f>
        <v>0</v>
      </c>
      <c r="AF27" s="67">
        <v>0</v>
      </c>
      <c r="AG27" s="207"/>
      <c r="AH27" s="217"/>
      <c r="AI27" s="17" t="s">
        <v>213</v>
      </c>
      <c r="AJ27" s="67">
        <v>0</v>
      </c>
      <c r="AK27" s="28">
        <f>IF((IF(AH26="-",0,AH26))=0,0,(IF(AJ27="-",0,AJ27))/(IF(AH26="-",0,AH26)))</f>
        <v>0</v>
      </c>
    </row>
    <row r="28" spans="1:37" s="42" customFormat="1" ht="15" customHeight="1" x14ac:dyDescent="0.2">
      <c r="A28" s="15"/>
      <c r="B28" s="214" t="s">
        <v>214</v>
      </c>
      <c r="C28" s="206" t="s">
        <v>215</v>
      </c>
      <c r="D28" s="216">
        <v>0</v>
      </c>
      <c r="E28" s="216">
        <v>0</v>
      </c>
      <c r="F28" s="210">
        <f>IF(G28="-",0,G28) + IF(H28="-",0,H28) + IF(L28="-",0,L28) + IF(M28="-",0,M28) + IF(N28="-",0,N28) + IF(O28="-",0,O28) + IF(Q28="-",0,Q28) + IF(S28="-",0,S28) + IF(T28="-",0,T28) + IF(U28="-",0,U28) + IF(V28="-",0,V28)</f>
        <v>0</v>
      </c>
      <c r="G28" s="218">
        <v>0</v>
      </c>
      <c r="H28" s="218">
        <v>0</v>
      </c>
      <c r="I28" s="218">
        <v>0</v>
      </c>
      <c r="J28" s="218">
        <v>0</v>
      </c>
      <c r="K28" s="218">
        <v>0</v>
      </c>
      <c r="L28" s="218">
        <v>0</v>
      </c>
      <c r="M28" s="218">
        <v>0</v>
      </c>
      <c r="N28" s="218">
        <v>0</v>
      </c>
      <c r="O28" s="218">
        <v>0</v>
      </c>
      <c r="P28" s="218">
        <v>0</v>
      </c>
      <c r="Q28" s="218">
        <v>0</v>
      </c>
      <c r="R28" s="218">
        <v>0</v>
      </c>
      <c r="S28" s="218">
        <v>0</v>
      </c>
      <c r="T28" s="218">
        <v>0</v>
      </c>
      <c r="U28" s="218">
        <v>0</v>
      </c>
      <c r="V28" s="218">
        <v>0</v>
      </c>
      <c r="W28" s="218">
        <v>0</v>
      </c>
      <c r="X28" s="218">
        <v>0</v>
      </c>
      <c r="Y28" s="220">
        <v>0</v>
      </c>
      <c r="Z28" s="66" t="s">
        <v>216</v>
      </c>
      <c r="AA28" s="64" t="s">
        <v>217</v>
      </c>
      <c r="AB28" s="67">
        <v>0</v>
      </c>
      <c r="AC28" s="27">
        <f>IF((IF(E28="-",0,E28))=0,0,(IF(AB28="-",0,AB28))/(IF(E28="-",0,E28)))</f>
        <v>0</v>
      </c>
      <c r="AD28" s="17" t="s">
        <v>157</v>
      </c>
      <c r="AE28" s="17" t="s">
        <v>157</v>
      </c>
      <c r="AF28" s="17" t="s">
        <v>157</v>
      </c>
      <c r="AG28" s="206" t="s">
        <v>215</v>
      </c>
      <c r="AH28" s="216">
        <v>0</v>
      </c>
      <c r="AI28" s="17" t="s">
        <v>217</v>
      </c>
      <c r="AJ28" s="67">
        <v>0</v>
      </c>
      <c r="AK28" s="28">
        <f>IF((IF(AH28="-",0,AH28))=0,0,(IF(AJ28="-",0,AJ28))/(IF(AH28="-",0,AH28)))</f>
        <v>0</v>
      </c>
    </row>
    <row r="29" spans="1:37" s="42" customFormat="1" ht="26.1" customHeight="1" x14ac:dyDescent="0.2">
      <c r="B29" s="215"/>
      <c r="C29" s="207"/>
      <c r="D29" s="217"/>
      <c r="E29" s="217"/>
      <c r="F29" s="211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21"/>
      <c r="Z29" s="66" t="s">
        <v>218</v>
      </c>
      <c r="AA29" s="64" t="s">
        <v>219</v>
      </c>
      <c r="AB29" s="67">
        <v>0</v>
      </c>
      <c r="AC29" s="27">
        <f>IF((IF(E28="-",0,E28))=0,0,(IF(AB29="-",0,AB29))/(IF(E28="-",0,E28)))</f>
        <v>0</v>
      </c>
      <c r="AD29" s="68">
        <v>0</v>
      </c>
      <c r="AE29" s="27">
        <f>IF((IF(AB29="-",0,AB29))=0,0,(IF((AD29 * 1000)="-",0,(AD29 * 1000)))/(IF(AB29="-",0,AB29)))</f>
        <v>0</v>
      </c>
      <c r="AF29" s="67">
        <v>0</v>
      </c>
      <c r="AG29" s="207"/>
      <c r="AH29" s="217"/>
      <c r="AI29" s="17" t="s">
        <v>219</v>
      </c>
      <c r="AJ29" s="67">
        <v>0</v>
      </c>
      <c r="AK29" s="28">
        <f>IF((IF(AH28="-",0,AH28))=0,0,(IF(AJ29="-",0,AJ29))/(IF(AH28="-",0,AH28)))</f>
        <v>0</v>
      </c>
    </row>
    <row r="30" spans="1:37" s="42" customFormat="1" ht="15" customHeight="1" x14ac:dyDescent="0.2">
      <c r="A30" s="15"/>
      <c r="B30" s="214" t="s">
        <v>220</v>
      </c>
      <c r="C30" s="206" t="s">
        <v>221</v>
      </c>
      <c r="D30" s="216">
        <v>0</v>
      </c>
      <c r="E30" s="216">
        <v>0</v>
      </c>
      <c r="F30" s="210">
        <f>IF(G30="-",0,G30) + IF(H30="-",0,H30) + IF(L30="-",0,L30) + IF(M30="-",0,M30) + IF(N30="-",0,N30) + IF(O30="-",0,O30) + IF(Q30="-",0,Q30) + IF(S30="-",0,S30) + IF(T30="-",0,T30) + IF(U30="-",0,U30) + IF(V30="-",0,V30)</f>
        <v>0</v>
      </c>
      <c r="G30" s="218">
        <v>0</v>
      </c>
      <c r="H30" s="218">
        <v>0</v>
      </c>
      <c r="I30" s="218">
        <v>0</v>
      </c>
      <c r="J30" s="218">
        <v>0</v>
      </c>
      <c r="K30" s="218">
        <v>0</v>
      </c>
      <c r="L30" s="218">
        <v>0</v>
      </c>
      <c r="M30" s="218">
        <v>0</v>
      </c>
      <c r="N30" s="218">
        <v>0</v>
      </c>
      <c r="O30" s="218">
        <v>0</v>
      </c>
      <c r="P30" s="218">
        <v>0</v>
      </c>
      <c r="Q30" s="218">
        <v>0</v>
      </c>
      <c r="R30" s="218">
        <v>0</v>
      </c>
      <c r="S30" s="218">
        <v>0</v>
      </c>
      <c r="T30" s="218">
        <v>0</v>
      </c>
      <c r="U30" s="218">
        <v>0</v>
      </c>
      <c r="V30" s="218">
        <v>0</v>
      </c>
      <c r="W30" s="218">
        <v>0</v>
      </c>
      <c r="X30" s="218">
        <v>0</v>
      </c>
      <c r="Y30" s="220">
        <v>0</v>
      </c>
      <c r="Z30" s="66" t="s">
        <v>222</v>
      </c>
      <c r="AA30" s="64" t="s">
        <v>223</v>
      </c>
      <c r="AB30" s="67">
        <v>0</v>
      </c>
      <c r="AC30" s="27">
        <f>IF((IF(E30="-",0,E30))=0,0,(IF(AB30="-",0,AB30))/(IF(E30="-",0,E30)))</f>
        <v>0</v>
      </c>
      <c r="AD30" s="17" t="s">
        <v>157</v>
      </c>
      <c r="AE30" s="17" t="s">
        <v>157</v>
      </c>
      <c r="AF30" s="17" t="s">
        <v>157</v>
      </c>
      <c r="AG30" s="206" t="s">
        <v>221</v>
      </c>
      <c r="AH30" s="216">
        <v>0</v>
      </c>
      <c r="AI30" s="17" t="s">
        <v>223</v>
      </c>
      <c r="AJ30" s="67">
        <v>0</v>
      </c>
      <c r="AK30" s="28">
        <f>IF((IF(AH30="-",0,AH30))=0,0,(IF(AJ30="-",0,AJ30))/(IF(AH30="-",0,AH30)))</f>
        <v>0</v>
      </c>
    </row>
    <row r="31" spans="1:37" s="42" customFormat="1" ht="26.1" customHeight="1" x14ac:dyDescent="0.2">
      <c r="B31" s="215"/>
      <c r="C31" s="207"/>
      <c r="D31" s="217"/>
      <c r="E31" s="217"/>
      <c r="F31" s="211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21"/>
      <c r="Z31" s="66" t="s">
        <v>224</v>
      </c>
      <c r="AA31" s="64" t="s">
        <v>225</v>
      </c>
      <c r="AB31" s="67">
        <v>0</v>
      </c>
      <c r="AC31" s="27">
        <f>IF((IF(E30="-",0,E30))=0,0,(IF(AB31="-",0,AB31))/(IF(E30="-",0,E30)))</f>
        <v>0</v>
      </c>
      <c r="AD31" s="68">
        <v>0</v>
      </c>
      <c r="AE31" s="27">
        <f>IF((IF(AB31="-",0,AB31))=0,0,(IF((AD31 * 1000)="-",0,(AD31 * 1000)))/(IF(AB31="-",0,AB31)))</f>
        <v>0</v>
      </c>
      <c r="AF31" s="67">
        <v>0</v>
      </c>
      <c r="AG31" s="207"/>
      <c r="AH31" s="217"/>
      <c r="AI31" s="17" t="s">
        <v>225</v>
      </c>
      <c r="AJ31" s="67">
        <v>0</v>
      </c>
      <c r="AK31" s="28">
        <f>IF((IF(AH30="-",0,AH30))=0,0,(IF(AJ31="-",0,AJ31))/(IF(AH30="-",0,AH30)))</f>
        <v>0</v>
      </c>
    </row>
    <row r="32" spans="1:37" s="42" customFormat="1" ht="15" customHeight="1" x14ac:dyDescent="0.2">
      <c r="A32" s="15"/>
      <c r="B32" s="214" t="s">
        <v>226</v>
      </c>
      <c r="C32" s="206" t="s">
        <v>227</v>
      </c>
      <c r="D32" s="216">
        <v>0</v>
      </c>
      <c r="E32" s="216">
        <v>0</v>
      </c>
      <c r="F32" s="210">
        <f>IF(G32="-",0,G32) + IF(H32="-",0,H32) + IF(L32="-",0,L32) + IF(M32="-",0,M32) + IF(N32="-",0,N32) + IF(O32="-",0,O32) + IF(Q32="-",0,Q32) + IF(S32="-",0,S32) + IF(T32="-",0,T32) + IF(U32="-",0,U32) + IF(V32="-",0,V32)</f>
        <v>0</v>
      </c>
      <c r="G32" s="218">
        <v>0</v>
      </c>
      <c r="H32" s="218">
        <v>0</v>
      </c>
      <c r="I32" s="218">
        <v>0</v>
      </c>
      <c r="J32" s="218">
        <v>0</v>
      </c>
      <c r="K32" s="218">
        <v>0</v>
      </c>
      <c r="L32" s="218">
        <v>0</v>
      </c>
      <c r="M32" s="218">
        <v>0</v>
      </c>
      <c r="N32" s="218">
        <v>0</v>
      </c>
      <c r="O32" s="218">
        <v>0</v>
      </c>
      <c r="P32" s="218">
        <v>0</v>
      </c>
      <c r="Q32" s="218">
        <v>0</v>
      </c>
      <c r="R32" s="218">
        <v>0</v>
      </c>
      <c r="S32" s="218">
        <v>0</v>
      </c>
      <c r="T32" s="218">
        <v>0</v>
      </c>
      <c r="U32" s="218">
        <v>0</v>
      </c>
      <c r="V32" s="218">
        <v>0</v>
      </c>
      <c r="W32" s="218">
        <v>0</v>
      </c>
      <c r="X32" s="218">
        <v>0</v>
      </c>
      <c r="Y32" s="220">
        <v>0</v>
      </c>
      <c r="Z32" s="66" t="s">
        <v>228</v>
      </c>
      <c r="AA32" s="64" t="s">
        <v>229</v>
      </c>
      <c r="AB32" s="67">
        <v>0</v>
      </c>
      <c r="AC32" s="27">
        <f>IF((IF(E32="-",0,E32))=0,0,(IF(AB32="-",0,AB32))/(IF(E32="-",0,E32)))</f>
        <v>0</v>
      </c>
      <c r="AD32" s="17" t="s">
        <v>157</v>
      </c>
      <c r="AE32" s="17" t="s">
        <v>157</v>
      </c>
      <c r="AF32" s="17" t="s">
        <v>157</v>
      </c>
      <c r="AG32" s="206" t="s">
        <v>227</v>
      </c>
      <c r="AH32" s="216">
        <v>0</v>
      </c>
      <c r="AI32" s="17" t="s">
        <v>229</v>
      </c>
      <c r="AJ32" s="67">
        <v>0</v>
      </c>
      <c r="AK32" s="28">
        <f>IF((IF(AH32="-",0,AH32))=0,0,(IF(AJ32="-",0,AJ32))/(IF(AH32="-",0,AH32)))</f>
        <v>0</v>
      </c>
    </row>
    <row r="33" spans="1:37" s="42" customFormat="1" ht="26.1" customHeight="1" x14ac:dyDescent="0.2">
      <c r="B33" s="215"/>
      <c r="C33" s="207"/>
      <c r="D33" s="217"/>
      <c r="E33" s="217"/>
      <c r="F33" s="211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21"/>
      <c r="Z33" s="66" t="s">
        <v>230</v>
      </c>
      <c r="AA33" s="64" t="s">
        <v>231</v>
      </c>
      <c r="AB33" s="67">
        <v>0</v>
      </c>
      <c r="AC33" s="27">
        <f>IF((IF(E32="-",0,E32))=0,0,(IF(AB33="-",0,AB33))/(IF(E32="-",0,E32)))</f>
        <v>0</v>
      </c>
      <c r="AD33" s="68">
        <v>0</v>
      </c>
      <c r="AE33" s="27">
        <f>IF((IF(AB33="-",0,AB33))=0,0,(IF((AD33 * 1000)="-",0,(AD33 * 1000)))/(IF(AB33="-",0,AB33)))</f>
        <v>0</v>
      </c>
      <c r="AF33" s="67">
        <v>0</v>
      </c>
      <c r="AG33" s="207"/>
      <c r="AH33" s="217"/>
      <c r="AI33" s="17" t="s">
        <v>231</v>
      </c>
      <c r="AJ33" s="67">
        <v>0</v>
      </c>
      <c r="AK33" s="28">
        <f>IF((IF(AH32="-",0,AH32))=0,0,(IF(AJ33="-",0,AJ33))/(IF(AH32="-",0,AH32)))</f>
        <v>0</v>
      </c>
    </row>
    <row r="34" spans="1:37" s="42" customFormat="1" ht="15" customHeight="1" x14ac:dyDescent="0.2">
      <c r="A34" s="15"/>
      <c r="B34" s="226" t="s">
        <v>232</v>
      </c>
      <c r="C34" s="206" t="s">
        <v>233</v>
      </c>
      <c r="D34" s="216">
        <v>0</v>
      </c>
      <c r="E34" s="216">
        <v>0</v>
      </c>
      <c r="F34" s="210">
        <f>IF(G34="-",0,G34) + IF(H34="-",0,H34) + IF(L34="-",0,L34) + IF(M34="-",0,M34) + IF(N34="-",0,N34) + IF(O34="-",0,O34) + IF(Q34="-",0,Q34) + IF(S34="-",0,S34) + IF(T34="-",0,T34) + IF(U34="-",0,U34) + IF(V34="-",0,V34)</f>
        <v>0</v>
      </c>
      <c r="G34" s="218">
        <v>0</v>
      </c>
      <c r="H34" s="218">
        <v>0</v>
      </c>
      <c r="I34" s="218">
        <v>0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v>0</v>
      </c>
      <c r="P34" s="218">
        <v>0</v>
      </c>
      <c r="Q34" s="218">
        <v>0</v>
      </c>
      <c r="R34" s="218">
        <v>0</v>
      </c>
      <c r="S34" s="218">
        <v>0</v>
      </c>
      <c r="T34" s="218">
        <v>0</v>
      </c>
      <c r="U34" s="218">
        <v>0</v>
      </c>
      <c r="V34" s="218">
        <v>0</v>
      </c>
      <c r="W34" s="218">
        <v>0</v>
      </c>
      <c r="X34" s="218">
        <v>0</v>
      </c>
      <c r="Y34" s="220">
        <v>0</v>
      </c>
      <c r="Z34" s="69" t="s">
        <v>234</v>
      </c>
      <c r="AA34" s="64" t="s">
        <v>235</v>
      </c>
      <c r="AB34" s="67">
        <v>0</v>
      </c>
      <c r="AC34" s="27">
        <f>IF((IF(E34="-",0,E34))=0,0,(IF(AB34="-",0,AB34))/(IF(E34="-",0,E34)))</f>
        <v>0</v>
      </c>
      <c r="AD34" s="17" t="s">
        <v>157</v>
      </c>
      <c r="AE34" s="17" t="s">
        <v>157</v>
      </c>
      <c r="AF34" s="17" t="s">
        <v>157</v>
      </c>
      <c r="AG34" s="206" t="s">
        <v>233</v>
      </c>
      <c r="AH34" s="216">
        <v>0</v>
      </c>
      <c r="AI34" s="17" t="s">
        <v>235</v>
      </c>
      <c r="AJ34" s="67">
        <v>0</v>
      </c>
      <c r="AK34" s="28">
        <f>IF((IF(AH34="-",0,AH34))=0,0,(IF(AJ34="-",0,AJ34))/(IF(AH34="-",0,AH34)))</f>
        <v>0</v>
      </c>
    </row>
    <row r="35" spans="1:37" s="42" customFormat="1" ht="15" customHeight="1" x14ac:dyDescent="0.2">
      <c r="B35" s="227"/>
      <c r="C35" s="207"/>
      <c r="D35" s="217"/>
      <c r="E35" s="217"/>
      <c r="F35" s="211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21"/>
      <c r="Z35" s="69" t="s">
        <v>236</v>
      </c>
      <c r="AA35" s="64" t="s">
        <v>237</v>
      </c>
      <c r="AB35" s="67">
        <v>0</v>
      </c>
      <c r="AC35" s="27">
        <f>IF((IF(E34="-",0,E34))=0,0,(IF(AB35="-",0,AB35))/(IF(E34="-",0,E34)))</f>
        <v>0</v>
      </c>
      <c r="AD35" s="68">
        <v>0</v>
      </c>
      <c r="AE35" s="27">
        <f>IF((IF(AB35="-",0,AB35))=0,0,(IF((AD35 * 1000)="-",0,(AD35 * 1000)))/(IF(AB35="-",0,AB35)))</f>
        <v>0</v>
      </c>
      <c r="AF35" s="67">
        <v>0</v>
      </c>
      <c r="AG35" s="207"/>
      <c r="AH35" s="217"/>
      <c r="AI35" s="17" t="s">
        <v>237</v>
      </c>
      <c r="AJ35" s="67">
        <v>0</v>
      </c>
      <c r="AK35" s="28">
        <f>IF((IF(AH34="-",0,AH34))=0,0,(IF(AJ35="-",0,AJ35))/(IF(AH34="-",0,AH34)))</f>
        <v>0</v>
      </c>
    </row>
    <row r="36" spans="1:37" s="42" customFormat="1" ht="15" customHeight="1" x14ac:dyDescent="0.2">
      <c r="A36" s="15"/>
      <c r="B36" s="214" t="s">
        <v>238</v>
      </c>
      <c r="C36" s="206" t="s">
        <v>239</v>
      </c>
      <c r="D36" s="216">
        <v>0</v>
      </c>
      <c r="E36" s="216">
        <v>0</v>
      </c>
      <c r="F36" s="210">
        <f>IF(G36="-",0,G36) + IF(H36="-",0,H36) + IF(L36="-",0,L36) + IF(M36="-",0,M36) + IF(N36="-",0,N36) + IF(O36="-",0,O36) + IF(Q36="-",0,Q36) + IF(S36="-",0,S36) + IF(T36="-",0,T36) + IF(U36="-",0,U36) + IF(V36="-",0,V36)</f>
        <v>0</v>
      </c>
      <c r="G36" s="218">
        <v>0</v>
      </c>
      <c r="H36" s="218">
        <v>0</v>
      </c>
      <c r="I36" s="218">
        <v>0</v>
      </c>
      <c r="J36" s="218">
        <v>0</v>
      </c>
      <c r="K36" s="218">
        <v>0</v>
      </c>
      <c r="L36" s="218">
        <v>0</v>
      </c>
      <c r="M36" s="218">
        <v>0</v>
      </c>
      <c r="N36" s="218">
        <v>0</v>
      </c>
      <c r="O36" s="218">
        <v>0</v>
      </c>
      <c r="P36" s="218">
        <v>0</v>
      </c>
      <c r="Q36" s="218">
        <v>0</v>
      </c>
      <c r="R36" s="218">
        <v>0</v>
      </c>
      <c r="S36" s="218">
        <v>0</v>
      </c>
      <c r="T36" s="218">
        <v>0</v>
      </c>
      <c r="U36" s="218">
        <v>0</v>
      </c>
      <c r="V36" s="218">
        <v>0</v>
      </c>
      <c r="W36" s="218">
        <v>0</v>
      </c>
      <c r="X36" s="218">
        <v>0</v>
      </c>
      <c r="Y36" s="220">
        <v>0</v>
      </c>
      <c r="Z36" s="66" t="s">
        <v>240</v>
      </c>
      <c r="AA36" s="64" t="s">
        <v>241</v>
      </c>
      <c r="AB36" s="67">
        <v>0</v>
      </c>
      <c r="AC36" s="27">
        <f>IF((IF(E36="-",0,E36))=0,0,(IF(AB36="-",0,AB36))/(IF(E36="-",0,E36)))</f>
        <v>0</v>
      </c>
      <c r="AD36" s="17" t="s">
        <v>157</v>
      </c>
      <c r="AE36" s="17" t="s">
        <v>157</v>
      </c>
      <c r="AF36" s="17" t="s">
        <v>157</v>
      </c>
      <c r="AG36" s="206" t="s">
        <v>239</v>
      </c>
      <c r="AH36" s="216">
        <v>0</v>
      </c>
      <c r="AI36" s="17" t="s">
        <v>241</v>
      </c>
      <c r="AJ36" s="67">
        <v>0</v>
      </c>
      <c r="AK36" s="28">
        <f>IF((IF(AH36="-",0,AH36))=0,0,(IF(AJ36="-",0,AJ36))/(IF(AH36="-",0,AH36)))</f>
        <v>0</v>
      </c>
    </row>
    <row r="37" spans="1:37" s="42" customFormat="1" ht="15" customHeight="1" x14ac:dyDescent="0.2">
      <c r="B37" s="215"/>
      <c r="C37" s="207"/>
      <c r="D37" s="217"/>
      <c r="E37" s="217"/>
      <c r="F37" s="211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21"/>
      <c r="Z37" s="66" t="s">
        <v>242</v>
      </c>
      <c r="AA37" s="64" t="s">
        <v>243</v>
      </c>
      <c r="AB37" s="67">
        <v>0</v>
      </c>
      <c r="AC37" s="27">
        <f>IF((IF(E36="-",0,E36))=0,0,(IF(AB37="-",0,AB37))/(IF(E36="-",0,E36)))</f>
        <v>0</v>
      </c>
      <c r="AD37" s="68">
        <v>0</v>
      </c>
      <c r="AE37" s="27">
        <f>IF((IF(AB37="-",0,AB37))=0,0,(IF((AD37 * 1000)="-",0,(AD37 * 1000)))/(IF(AB37="-",0,AB37)))</f>
        <v>0</v>
      </c>
      <c r="AF37" s="67">
        <v>0</v>
      </c>
      <c r="AG37" s="207"/>
      <c r="AH37" s="217"/>
      <c r="AI37" s="17" t="s">
        <v>243</v>
      </c>
      <c r="AJ37" s="67">
        <v>0</v>
      </c>
      <c r="AK37" s="28">
        <f>IF((IF(AH36="-",0,AH36))=0,0,(IF(AJ37="-",0,AJ37))/(IF(AH36="-",0,AH36)))</f>
        <v>0</v>
      </c>
    </row>
    <row r="38" spans="1:37" s="42" customFormat="1" ht="15" customHeight="1" x14ac:dyDescent="0.2">
      <c r="A38" s="15"/>
      <c r="B38" s="214" t="s">
        <v>244</v>
      </c>
      <c r="C38" s="206" t="s">
        <v>245</v>
      </c>
      <c r="D38" s="216">
        <v>0</v>
      </c>
      <c r="E38" s="216">
        <v>0</v>
      </c>
      <c r="F38" s="210">
        <f>IF(G38="-",0,G38) + IF(H38="-",0,H38) + IF(L38="-",0,L38) + IF(M38="-",0,M38) + IF(N38="-",0,N38) + IF(O38="-",0,O38) + IF(Q38="-",0,Q38) + IF(S38="-",0,S38) + IF(T38="-",0,T38) + IF(U38="-",0,U38) + IF(V38="-",0,V38)</f>
        <v>0</v>
      </c>
      <c r="G38" s="218">
        <v>0</v>
      </c>
      <c r="H38" s="218">
        <v>0</v>
      </c>
      <c r="I38" s="218">
        <v>0</v>
      </c>
      <c r="J38" s="218">
        <v>0</v>
      </c>
      <c r="K38" s="218">
        <v>0</v>
      </c>
      <c r="L38" s="218">
        <v>0</v>
      </c>
      <c r="M38" s="218">
        <v>0</v>
      </c>
      <c r="N38" s="218">
        <v>0</v>
      </c>
      <c r="O38" s="218">
        <v>0</v>
      </c>
      <c r="P38" s="218">
        <v>0</v>
      </c>
      <c r="Q38" s="218">
        <v>0</v>
      </c>
      <c r="R38" s="218">
        <v>0</v>
      </c>
      <c r="S38" s="218">
        <v>0</v>
      </c>
      <c r="T38" s="218">
        <v>0</v>
      </c>
      <c r="U38" s="218">
        <v>0</v>
      </c>
      <c r="V38" s="218">
        <v>0</v>
      </c>
      <c r="W38" s="218">
        <v>0</v>
      </c>
      <c r="X38" s="218">
        <v>0</v>
      </c>
      <c r="Y38" s="220">
        <v>0</v>
      </c>
      <c r="Z38" s="66" t="s">
        <v>246</v>
      </c>
      <c r="AA38" s="64" t="s">
        <v>247</v>
      </c>
      <c r="AB38" s="67">
        <v>0</v>
      </c>
      <c r="AC38" s="27">
        <f>IF((IF(E38="-",0,E38))=0,0,(IF(AB38="-",0,AB38))/(IF(E38="-",0,E38)))</f>
        <v>0</v>
      </c>
      <c r="AD38" s="17" t="s">
        <v>157</v>
      </c>
      <c r="AE38" s="17" t="s">
        <v>157</v>
      </c>
      <c r="AF38" s="17" t="s">
        <v>157</v>
      </c>
      <c r="AG38" s="206" t="s">
        <v>245</v>
      </c>
      <c r="AH38" s="216">
        <v>0</v>
      </c>
      <c r="AI38" s="17" t="s">
        <v>247</v>
      </c>
      <c r="AJ38" s="67">
        <v>0</v>
      </c>
      <c r="AK38" s="28">
        <f>IF((IF(AH38="-",0,AH38))=0,0,(IF(AJ38="-",0,AJ38))/(IF(AH38="-",0,AH38)))</f>
        <v>0</v>
      </c>
    </row>
    <row r="39" spans="1:37" s="42" customFormat="1" ht="15" customHeight="1" x14ac:dyDescent="0.2">
      <c r="B39" s="215"/>
      <c r="C39" s="207"/>
      <c r="D39" s="217"/>
      <c r="E39" s="217"/>
      <c r="F39" s="211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21"/>
      <c r="Z39" s="66" t="s">
        <v>248</v>
      </c>
      <c r="AA39" s="64" t="s">
        <v>249</v>
      </c>
      <c r="AB39" s="67">
        <v>0</v>
      </c>
      <c r="AC39" s="27">
        <f>IF((IF(E38="-",0,E38))=0,0,(IF(AB39="-",0,AB39))/(IF(E38="-",0,E38)))</f>
        <v>0</v>
      </c>
      <c r="AD39" s="68">
        <v>0</v>
      </c>
      <c r="AE39" s="27">
        <f>IF((IF(AB39="-",0,AB39))=0,0,(IF((AD39 * 1000)="-",0,(AD39 * 1000)))/(IF(AB39="-",0,AB39)))</f>
        <v>0</v>
      </c>
      <c r="AF39" s="67">
        <v>0</v>
      </c>
      <c r="AG39" s="207"/>
      <c r="AH39" s="217"/>
      <c r="AI39" s="17" t="s">
        <v>249</v>
      </c>
      <c r="AJ39" s="67">
        <v>0</v>
      </c>
      <c r="AK39" s="28">
        <f>IF((IF(AH38="-",0,AH38))=0,0,(IF(AJ39="-",0,AJ39))/(IF(AH38="-",0,AH38)))</f>
        <v>0</v>
      </c>
    </row>
    <row r="40" spans="1:37" s="42" customFormat="1" ht="15" customHeight="1" x14ac:dyDescent="0.2">
      <c r="A40" s="15"/>
      <c r="B40" s="222" t="s">
        <v>250</v>
      </c>
      <c r="C40" s="206" t="s">
        <v>251</v>
      </c>
      <c r="D40" s="216">
        <v>0</v>
      </c>
      <c r="E40" s="216">
        <v>0</v>
      </c>
      <c r="F40" s="210">
        <f>IF(G40="-",0,G40) + IF(H40="-",0,H40) + IF(L40="-",0,L40) + IF(M40="-",0,M40) + IF(N40="-",0,N40) + IF(O40="-",0,O40) + IF(Q40="-",0,Q40) + IF(S40="-",0,S40) + IF(T40="-",0,T40) + IF(U40="-",0,U40) + IF(V40="-",0,V40)</f>
        <v>0</v>
      </c>
      <c r="G40" s="218">
        <v>0</v>
      </c>
      <c r="H40" s="218">
        <v>0</v>
      </c>
      <c r="I40" s="218">
        <v>0</v>
      </c>
      <c r="J40" s="218">
        <v>0</v>
      </c>
      <c r="K40" s="218">
        <v>0</v>
      </c>
      <c r="L40" s="218">
        <v>0</v>
      </c>
      <c r="M40" s="218">
        <v>0</v>
      </c>
      <c r="N40" s="218">
        <v>0</v>
      </c>
      <c r="O40" s="218">
        <v>0</v>
      </c>
      <c r="P40" s="218">
        <v>0</v>
      </c>
      <c r="Q40" s="218">
        <v>0</v>
      </c>
      <c r="R40" s="218">
        <v>0</v>
      </c>
      <c r="S40" s="218">
        <v>0</v>
      </c>
      <c r="T40" s="218">
        <v>0</v>
      </c>
      <c r="U40" s="218">
        <v>0</v>
      </c>
      <c r="V40" s="218">
        <v>0</v>
      </c>
      <c r="W40" s="218">
        <v>0</v>
      </c>
      <c r="X40" s="218">
        <v>0</v>
      </c>
      <c r="Y40" s="220">
        <v>0</v>
      </c>
      <c r="Z40" s="69" t="s">
        <v>252</v>
      </c>
      <c r="AA40" s="64" t="s">
        <v>253</v>
      </c>
      <c r="AB40" s="67">
        <v>0</v>
      </c>
      <c r="AC40" s="27">
        <f>IF((IF(E40="-",0,E40))=0,0,(IF(AB40="-",0,AB40))/(IF(E40="-",0,E40)))</f>
        <v>0</v>
      </c>
      <c r="AD40" s="17" t="s">
        <v>157</v>
      </c>
      <c r="AE40" s="17" t="s">
        <v>157</v>
      </c>
      <c r="AF40" s="17" t="s">
        <v>157</v>
      </c>
      <c r="AG40" s="206" t="s">
        <v>251</v>
      </c>
      <c r="AH40" s="216">
        <v>0</v>
      </c>
      <c r="AI40" s="17" t="s">
        <v>253</v>
      </c>
      <c r="AJ40" s="67">
        <v>0</v>
      </c>
      <c r="AK40" s="28">
        <f>IF((IF(AH40="-",0,AH40))=0,0,(IF(AJ40="-",0,AJ40))/(IF(AH40="-",0,AH40)))</f>
        <v>0</v>
      </c>
    </row>
    <row r="41" spans="1:37" s="42" customFormat="1" ht="15" customHeight="1" x14ac:dyDescent="0.2">
      <c r="B41" s="223"/>
      <c r="C41" s="207"/>
      <c r="D41" s="217"/>
      <c r="E41" s="217"/>
      <c r="F41" s="211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21"/>
      <c r="Z41" s="69" t="s">
        <v>254</v>
      </c>
      <c r="AA41" s="64" t="s">
        <v>255</v>
      </c>
      <c r="AB41" s="67">
        <v>0</v>
      </c>
      <c r="AC41" s="27">
        <f>IF((IF(E40="-",0,E40))=0,0,(IF(AB41="-",0,AB41))/(IF(E40="-",0,E40)))</f>
        <v>0</v>
      </c>
      <c r="AD41" s="68">
        <v>0</v>
      </c>
      <c r="AE41" s="27">
        <f>IF((IF(AB41="-",0,AB41))=0,0,(IF((AD41 * 1000)="-",0,(AD41 * 1000)))/(IF(AB41="-",0,AB41)))</f>
        <v>0</v>
      </c>
      <c r="AF41" s="67">
        <v>0</v>
      </c>
      <c r="AG41" s="207"/>
      <c r="AH41" s="217"/>
      <c r="AI41" s="17" t="s">
        <v>255</v>
      </c>
      <c r="AJ41" s="67">
        <v>0</v>
      </c>
      <c r="AK41" s="28">
        <f>IF((IF(AH40="-",0,AH40))=0,0,(IF(AJ41="-",0,AJ41))/(IF(AH40="-",0,AH40)))</f>
        <v>0</v>
      </c>
    </row>
    <row r="42" spans="1:37" s="42" customFormat="1" ht="15" customHeight="1" x14ac:dyDescent="0.2">
      <c r="A42" s="15"/>
      <c r="B42" s="224" t="s">
        <v>256</v>
      </c>
      <c r="C42" s="206" t="s">
        <v>257</v>
      </c>
      <c r="D42" s="208">
        <f>IF(D44="-",0,D44) + IF(D46="-",0,D46) + IF(D48="-",0,D48) + IF(D50="-",0,D50)</f>
        <v>0</v>
      </c>
      <c r="E42" s="208">
        <f>IF(E44="-",0,E44) + IF(E46="-",0,E46) + IF(E48="-",0,E48) + IF(E50="-",0,E50)</f>
        <v>0</v>
      </c>
      <c r="F42" s="210">
        <f>IF(G42="-",0,G42) + IF(H42="-",0,H42) + IF(L42="-",0,L42) + IF(M42="-",0,M42) + IF(N42="-",0,N42) + IF(O42="-",0,O42) + IF(Q42="-",0,Q42) + IF(S42="-",0,S42) + IF(T42="-",0,T42) + IF(U42="-",0,U42) + IF(V42="-",0,V42)</f>
        <v>0</v>
      </c>
      <c r="G42" s="210">
        <f t="shared" ref="G42:Y42" si="2">IF(G44="-",0,G44) + IF(G46="-",0,G46) + IF(G48="-",0,G48) + IF(G50="-",0,G50)</f>
        <v>0</v>
      </c>
      <c r="H42" s="210">
        <f t="shared" si="2"/>
        <v>0</v>
      </c>
      <c r="I42" s="210">
        <f t="shared" si="2"/>
        <v>0</v>
      </c>
      <c r="J42" s="210">
        <f t="shared" si="2"/>
        <v>0</v>
      </c>
      <c r="K42" s="210">
        <f t="shared" si="2"/>
        <v>0</v>
      </c>
      <c r="L42" s="210">
        <f t="shared" si="2"/>
        <v>0</v>
      </c>
      <c r="M42" s="210">
        <f t="shared" si="2"/>
        <v>0</v>
      </c>
      <c r="N42" s="210">
        <f t="shared" si="2"/>
        <v>0</v>
      </c>
      <c r="O42" s="210">
        <f t="shared" si="2"/>
        <v>0</v>
      </c>
      <c r="P42" s="210">
        <f t="shared" si="2"/>
        <v>0</v>
      </c>
      <c r="Q42" s="210">
        <f t="shared" si="2"/>
        <v>0</v>
      </c>
      <c r="R42" s="210">
        <f t="shared" si="2"/>
        <v>0</v>
      </c>
      <c r="S42" s="210">
        <f t="shared" si="2"/>
        <v>0</v>
      </c>
      <c r="T42" s="210">
        <f t="shared" si="2"/>
        <v>0</v>
      </c>
      <c r="U42" s="210">
        <f t="shared" si="2"/>
        <v>0</v>
      </c>
      <c r="V42" s="210">
        <f t="shared" si="2"/>
        <v>0</v>
      </c>
      <c r="W42" s="210">
        <f t="shared" si="2"/>
        <v>0</v>
      </c>
      <c r="X42" s="210">
        <f t="shared" si="2"/>
        <v>0</v>
      </c>
      <c r="Y42" s="212">
        <f t="shared" si="2"/>
        <v>0</v>
      </c>
      <c r="Z42" s="66" t="s">
        <v>258</v>
      </c>
      <c r="AA42" s="64" t="s">
        <v>259</v>
      </c>
      <c r="AB42" s="27">
        <f>IF(AB44="-",0,AB44) + IF(AB46="-",0,AB46) + IF(AB48="-",0,AB48) + IF(AB50="-",0,AB50)</f>
        <v>0</v>
      </c>
      <c r="AC42" s="27">
        <f>IF((IF(E42="-",0,E42))=0,0,(IF(AB42="-",0,AB42))/(IF(E42="-",0,E42)))</f>
        <v>0</v>
      </c>
      <c r="AD42" s="17" t="s">
        <v>157</v>
      </c>
      <c r="AE42" s="17" t="s">
        <v>157</v>
      </c>
      <c r="AF42" s="17" t="s">
        <v>157</v>
      </c>
      <c r="AG42" s="206" t="s">
        <v>257</v>
      </c>
      <c r="AH42" s="208">
        <f>IF(AH44="-",0,AH44) + IF(AH46="-",0,AH46) + IF(AH48="-",0,AH48) + IF(AH50="-",0,AH50)</f>
        <v>0</v>
      </c>
      <c r="AI42" s="17" t="s">
        <v>259</v>
      </c>
      <c r="AJ42" s="27">
        <f>IF(AJ44="-",0,AJ44) + IF(AJ46="-",0,AJ46) + IF(AJ48="-",0,AJ48) + IF(AJ50="-",0,AJ50)</f>
        <v>0</v>
      </c>
      <c r="AK42" s="28">
        <f>IF((IF(AH42="-",0,AH42))=0,0,(IF(AJ42="-",0,AJ42))/(IF(AH42="-",0,AH42)))</f>
        <v>0</v>
      </c>
    </row>
    <row r="43" spans="1:37" s="42" customFormat="1" ht="15" customHeight="1" x14ac:dyDescent="0.2">
      <c r="B43" s="225"/>
      <c r="C43" s="207"/>
      <c r="D43" s="209"/>
      <c r="E43" s="209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3"/>
      <c r="Z43" s="66" t="s">
        <v>260</v>
      </c>
      <c r="AA43" s="64" t="s">
        <v>261</v>
      </c>
      <c r="AB43" s="27">
        <f>IF(AB45="-",0,AB45) + IF(AB47="-",0,AB47) + IF(AB49="-",0,AB49) + IF(AB51="-",0,AB51)</f>
        <v>0</v>
      </c>
      <c r="AC43" s="27">
        <f>IF((IF(E42="-",0,E42))=0,0,(IF(AB43="-",0,AB43))/(IF(E42="-",0,E42)))</f>
        <v>0</v>
      </c>
      <c r="AD43" s="65">
        <f>IF(AD45="-",0,AD45) + IF(AD47="-",0,AD47) + IF(AD49="-",0,AD49) + IF(AD51="-",0,AD51)</f>
        <v>0</v>
      </c>
      <c r="AE43" s="27">
        <f>IF((IF(AB43="-",0,AB43))=0,0,(IF((AD43 * 1000)="-",0,(AD43 * 1000)))/(IF(AB43="-",0,AB43)))</f>
        <v>0</v>
      </c>
      <c r="AF43" s="27">
        <f>IF(AF45="-",0,AF45) + IF(AF47="-",0,AF47) + IF(AF49="-",0,AF49) + IF(AF51="-",0,AF51)</f>
        <v>0</v>
      </c>
      <c r="AG43" s="207"/>
      <c r="AH43" s="209"/>
      <c r="AI43" s="17" t="s">
        <v>261</v>
      </c>
      <c r="AJ43" s="27">
        <f>IF(AJ45="-",0,AJ45) + IF(AJ47="-",0,AJ47) + IF(AJ49="-",0,AJ49) + IF(AJ51="-",0,AJ51)</f>
        <v>0</v>
      </c>
      <c r="AK43" s="28">
        <f>IF((IF(AH42="-",0,AH42))=0,0,(IF(AJ43="-",0,AJ43))/(IF(AH42="-",0,AH42)))</f>
        <v>0</v>
      </c>
    </row>
    <row r="44" spans="1:37" s="42" customFormat="1" ht="15" customHeight="1" x14ac:dyDescent="0.2">
      <c r="A44" s="15"/>
      <c r="B44" s="222" t="s">
        <v>262</v>
      </c>
      <c r="C44" s="206" t="s">
        <v>263</v>
      </c>
      <c r="D44" s="216">
        <v>0</v>
      </c>
      <c r="E44" s="216">
        <v>0</v>
      </c>
      <c r="F44" s="210">
        <f>IF(G44="-",0,G44) + IF(H44="-",0,H44) + IF(L44="-",0,L44) + IF(M44="-",0,M44) + IF(N44="-",0,N44) + IF(O44="-",0,O44) + IF(Q44="-",0,Q44) + IF(S44="-",0,S44) + IF(T44="-",0,T44) + IF(U44="-",0,U44) + IF(V44="-",0,V44)</f>
        <v>0</v>
      </c>
      <c r="G44" s="218">
        <v>0</v>
      </c>
      <c r="H44" s="218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v>0</v>
      </c>
      <c r="P44" s="218">
        <v>0</v>
      </c>
      <c r="Q44" s="218">
        <v>0</v>
      </c>
      <c r="R44" s="218">
        <v>0</v>
      </c>
      <c r="S44" s="218">
        <v>0</v>
      </c>
      <c r="T44" s="218">
        <v>0</v>
      </c>
      <c r="U44" s="218">
        <v>0</v>
      </c>
      <c r="V44" s="218">
        <v>0</v>
      </c>
      <c r="W44" s="218">
        <v>0</v>
      </c>
      <c r="X44" s="218">
        <v>0</v>
      </c>
      <c r="Y44" s="220">
        <v>0</v>
      </c>
      <c r="Z44" s="69" t="s">
        <v>264</v>
      </c>
      <c r="AA44" s="64" t="s">
        <v>265</v>
      </c>
      <c r="AB44" s="67">
        <v>0</v>
      </c>
      <c r="AC44" s="27">
        <f>IF((IF(E44="-",0,E44))=0,0,(IF(AB44="-",0,AB44))/(IF(E44="-",0,E44)))</f>
        <v>0</v>
      </c>
      <c r="AD44" s="17" t="s">
        <v>157</v>
      </c>
      <c r="AE44" s="17" t="s">
        <v>157</v>
      </c>
      <c r="AF44" s="17" t="s">
        <v>157</v>
      </c>
      <c r="AG44" s="206" t="s">
        <v>263</v>
      </c>
      <c r="AH44" s="216">
        <v>0</v>
      </c>
      <c r="AI44" s="17" t="s">
        <v>265</v>
      </c>
      <c r="AJ44" s="67">
        <v>0</v>
      </c>
      <c r="AK44" s="28">
        <f>IF((IF(AH44="-",0,AH44))=0,0,(IF(AJ44="-",0,AJ44))/(IF(AH44="-",0,AH44)))</f>
        <v>0</v>
      </c>
    </row>
    <row r="45" spans="1:37" s="42" customFormat="1" ht="15" customHeight="1" x14ac:dyDescent="0.2">
      <c r="B45" s="223"/>
      <c r="C45" s="207"/>
      <c r="D45" s="217"/>
      <c r="E45" s="217"/>
      <c r="F45" s="211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21"/>
      <c r="Z45" s="69" t="s">
        <v>266</v>
      </c>
      <c r="AA45" s="64" t="s">
        <v>267</v>
      </c>
      <c r="AB45" s="67">
        <v>0</v>
      </c>
      <c r="AC45" s="27">
        <f>IF((IF(E44="-",0,E44))=0,0,(IF(AB45="-",0,AB45))/(IF(E44="-",0,E44)))</f>
        <v>0</v>
      </c>
      <c r="AD45" s="68">
        <v>0</v>
      </c>
      <c r="AE45" s="27">
        <f>IF((IF(AB45="-",0,AB45))=0,0,(IF((AD45 * 1000)="-",0,(AD45 * 1000)))/(IF(AB45="-",0,AB45)))</f>
        <v>0</v>
      </c>
      <c r="AF45" s="67">
        <v>0</v>
      </c>
      <c r="AG45" s="207"/>
      <c r="AH45" s="217"/>
      <c r="AI45" s="17" t="s">
        <v>267</v>
      </c>
      <c r="AJ45" s="67">
        <v>0</v>
      </c>
      <c r="AK45" s="28">
        <f>IF((IF(AH44="-",0,AH44))=0,0,(IF(AJ45="-",0,AJ45))/(IF(AH44="-",0,AH44)))</f>
        <v>0</v>
      </c>
    </row>
    <row r="46" spans="1:37" s="42" customFormat="1" ht="15" customHeight="1" x14ac:dyDescent="0.2">
      <c r="A46" s="15"/>
      <c r="B46" s="222" t="s">
        <v>268</v>
      </c>
      <c r="C46" s="206" t="s">
        <v>269</v>
      </c>
      <c r="D46" s="216">
        <v>0</v>
      </c>
      <c r="E46" s="216">
        <v>0</v>
      </c>
      <c r="F46" s="210">
        <f>IF(G46="-",0,G46) + IF(H46="-",0,H46) + IF(L46="-",0,L46) + IF(M46="-",0,M46) + IF(N46="-",0,N46) + IF(O46="-",0,O46) + IF(Q46="-",0,Q46) + IF(S46="-",0,S46) + IF(T46="-",0,T46) + IF(U46="-",0,U46) + IF(V46="-",0,V46)</f>
        <v>0</v>
      </c>
      <c r="G46" s="218">
        <v>0</v>
      </c>
      <c r="H46" s="218">
        <v>0</v>
      </c>
      <c r="I46" s="218">
        <v>0</v>
      </c>
      <c r="J46" s="218">
        <v>0</v>
      </c>
      <c r="K46" s="218">
        <v>0</v>
      </c>
      <c r="L46" s="218">
        <v>0</v>
      </c>
      <c r="M46" s="218">
        <v>0</v>
      </c>
      <c r="N46" s="218">
        <v>0</v>
      </c>
      <c r="O46" s="218">
        <v>0</v>
      </c>
      <c r="P46" s="218">
        <v>0</v>
      </c>
      <c r="Q46" s="218">
        <v>0</v>
      </c>
      <c r="R46" s="218">
        <v>0</v>
      </c>
      <c r="S46" s="218">
        <v>0</v>
      </c>
      <c r="T46" s="218">
        <v>0</v>
      </c>
      <c r="U46" s="218">
        <v>0</v>
      </c>
      <c r="V46" s="218">
        <v>0</v>
      </c>
      <c r="W46" s="218">
        <v>0</v>
      </c>
      <c r="X46" s="218">
        <v>0</v>
      </c>
      <c r="Y46" s="220">
        <v>0</v>
      </c>
      <c r="Z46" s="69" t="s">
        <v>270</v>
      </c>
      <c r="AA46" s="64" t="s">
        <v>271</v>
      </c>
      <c r="AB46" s="67">
        <v>0</v>
      </c>
      <c r="AC46" s="27">
        <f>IF((IF(E46="-",0,E46))=0,0,(IF(AB46="-",0,AB46))/(IF(E46="-",0,E46)))</f>
        <v>0</v>
      </c>
      <c r="AD46" s="17" t="s">
        <v>157</v>
      </c>
      <c r="AE46" s="17" t="s">
        <v>157</v>
      </c>
      <c r="AF46" s="17" t="s">
        <v>157</v>
      </c>
      <c r="AG46" s="206" t="s">
        <v>269</v>
      </c>
      <c r="AH46" s="216">
        <v>0</v>
      </c>
      <c r="AI46" s="17" t="s">
        <v>271</v>
      </c>
      <c r="AJ46" s="67">
        <v>0</v>
      </c>
      <c r="AK46" s="28">
        <f>IF((IF(AH46="-",0,AH46))=0,0,(IF(AJ46="-",0,AJ46))/(IF(AH46="-",0,AH46)))</f>
        <v>0</v>
      </c>
    </row>
    <row r="47" spans="1:37" s="42" customFormat="1" ht="15" customHeight="1" x14ac:dyDescent="0.2">
      <c r="B47" s="223"/>
      <c r="C47" s="207"/>
      <c r="D47" s="217"/>
      <c r="E47" s="217"/>
      <c r="F47" s="211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21"/>
      <c r="Z47" s="69" t="s">
        <v>272</v>
      </c>
      <c r="AA47" s="64" t="s">
        <v>273</v>
      </c>
      <c r="AB47" s="67">
        <v>0</v>
      </c>
      <c r="AC47" s="27">
        <f>IF((IF(E46="-",0,E46))=0,0,(IF(AB47="-",0,AB47))/(IF(E46="-",0,E46)))</f>
        <v>0</v>
      </c>
      <c r="AD47" s="68">
        <v>0</v>
      </c>
      <c r="AE47" s="27">
        <f>IF((IF(AB47="-",0,AB47))=0,0,(IF((AD47 * 1000)="-",0,(AD47 * 1000)))/(IF(AB47="-",0,AB47)))</f>
        <v>0</v>
      </c>
      <c r="AF47" s="67">
        <v>0</v>
      </c>
      <c r="AG47" s="207"/>
      <c r="AH47" s="217"/>
      <c r="AI47" s="17" t="s">
        <v>273</v>
      </c>
      <c r="AJ47" s="67">
        <v>0</v>
      </c>
      <c r="AK47" s="28">
        <f>IF((IF(AH46="-",0,AH46))=0,0,(IF(AJ47="-",0,AJ47))/(IF(AH46="-",0,AH46)))</f>
        <v>0</v>
      </c>
    </row>
    <row r="48" spans="1:37" s="42" customFormat="1" ht="15" customHeight="1" x14ac:dyDescent="0.2">
      <c r="A48" s="15"/>
      <c r="B48" s="222" t="s">
        <v>274</v>
      </c>
      <c r="C48" s="206" t="s">
        <v>275</v>
      </c>
      <c r="D48" s="216">
        <v>0</v>
      </c>
      <c r="E48" s="216">
        <v>0</v>
      </c>
      <c r="F48" s="210">
        <f>IF(G48="-",0,G48) + IF(H48="-",0,H48) + IF(L48="-",0,L48) + IF(M48="-",0,M48) + IF(N48="-",0,N48) + IF(O48="-",0,O48) + IF(Q48="-",0,Q48) + IF(S48="-",0,S48) + IF(T48="-",0,T48) + IF(U48="-",0,U48) + IF(V48="-",0,V48)</f>
        <v>0</v>
      </c>
      <c r="G48" s="218">
        <v>0</v>
      </c>
      <c r="H48" s="218">
        <v>0</v>
      </c>
      <c r="I48" s="218">
        <v>0</v>
      </c>
      <c r="J48" s="218">
        <v>0</v>
      </c>
      <c r="K48" s="218">
        <v>0</v>
      </c>
      <c r="L48" s="218">
        <v>0</v>
      </c>
      <c r="M48" s="218">
        <v>0</v>
      </c>
      <c r="N48" s="218">
        <v>0</v>
      </c>
      <c r="O48" s="218">
        <v>0</v>
      </c>
      <c r="P48" s="218">
        <v>0</v>
      </c>
      <c r="Q48" s="218">
        <v>0</v>
      </c>
      <c r="R48" s="218">
        <v>0</v>
      </c>
      <c r="S48" s="218">
        <v>0</v>
      </c>
      <c r="T48" s="218">
        <v>0</v>
      </c>
      <c r="U48" s="218">
        <v>0</v>
      </c>
      <c r="V48" s="218">
        <v>0</v>
      </c>
      <c r="W48" s="218">
        <v>0</v>
      </c>
      <c r="X48" s="218">
        <v>0</v>
      </c>
      <c r="Y48" s="220">
        <v>0</v>
      </c>
      <c r="Z48" s="69" t="s">
        <v>276</v>
      </c>
      <c r="AA48" s="64" t="s">
        <v>277</v>
      </c>
      <c r="AB48" s="67">
        <v>0</v>
      </c>
      <c r="AC48" s="27">
        <f>IF((IF(E48="-",0,E48))=0,0,(IF(AB48="-",0,AB48))/(IF(E48="-",0,E48)))</f>
        <v>0</v>
      </c>
      <c r="AD48" s="17" t="s">
        <v>157</v>
      </c>
      <c r="AE48" s="17" t="s">
        <v>157</v>
      </c>
      <c r="AF48" s="17" t="s">
        <v>157</v>
      </c>
      <c r="AG48" s="206" t="s">
        <v>275</v>
      </c>
      <c r="AH48" s="216">
        <v>0</v>
      </c>
      <c r="AI48" s="17" t="s">
        <v>277</v>
      </c>
      <c r="AJ48" s="67">
        <v>0</v>
      </c>
      <c r="AK48" s="28">
        <f>IF((IF(AH48="-",0,AH48))=0,0,(IF(AJ48="-",0,AJ48))/(IF(AH48="-",0,AH48)))</f>
        <v>0</v>
      </c>
    </row>
    <row r="49" spans="1:38" s="42" customFormat="1" ht="15" customHeight="1" x14ac:dyDescent="0.2">
      <c r="B49" s="223"/>
      <c r="C49" s="207"/>
      <c r="D49" s="217"/>
      <c r="E49" s="217"/>
      <c r="F49" s="211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21"/>
      <c r="Z49" s="69" t="s">
        <v>278</v>
      </c>
      <c r="AA49" s="64" t="s">
        <v>279</v>
      </c>
      <c r="AB49" s="67">
        <v>0</v>
      </c>
      <c r="AC49" s="27">
        <f>IF((IF(E48="-",0,E48))=0,0,(IF(AB49="-",0,AB49))/(IF(E48="-",0,E48)))</f>
        <v>0</v>
      </c>
      <c r="AD49" s="68">
        <v>0</v>
      </c>
      <c r="AE49" s="27">
        <f>IF((IF(AB49="-",0,AB49))=0,0,(IF((AD49 * 1000)="-",0,(AD49 * 1000)))/(IF(AB49="-",0,AB49)))</f>
        <v>0</v>
      </c>
      <c r="AF49" s="67">
        <v>0</v>
      </c>
      <c r="AG49" s="207"/>
      <c r="AH49" s="217"/>
      <c r="AI49" s="17" t="s">
        <v>279</v>
      </c>
      <c r="AJ49" s="67">
        <v>0</v>
      </c>
      <c r="AK49" s="28">
        <f>IF((IF(AH48="-",0,AH48))=0,0,(IF(AJ49="-",0,AJ49))/(IF(AH48="-",0,AH48)))</f>
        <v>0</v>
      </c>
    </row>
    <row r="50" spans="1:38" s="42" customFormat="1" ht="15" customHeight="1" x14ac:dyDescent="0.2">
      <c r="A50" s="15"/>
      <c r="B50" s="222" t="s">
        <v>280</v>
      </c>
      <c r="C50" s="206" t="s">
        <v>281</v>
      </c>
      <c r="D50" s="216">
        <v>0</v>
      </c>
      <c r="E50" s="216">
        <v>0</v>
      </c>
      <c r="F50" s="210">
        <f>IF(G50="-",0,G50) + IF(H50="-",0,H50) + IF(L50="-",0,L50) + IF(M50="-",0,M50) + IF(N50="-",0,N50) + IF(O50="-",0,O50) + IF(Q50="-",0,Q50) + IF(S50="-",0,S50) + IF(T50="-",0,T50) + IF(U50="-",0,U50) + IF(V50="-",0,V50)</f>
        <v>0</v>
      </c>
      <c r="G50" s="218">
        <v>0</v>
      </c>
      <c r="H50" s="218">
        <v>0</v>
      </c>
      <c r="I50" s="218">
        <v>0</v>
      </c>
      <c r="J50" s="218">
        <v>0</v>
      </c>
      <c r="K50" s="218">
        <v>0</v>
      </c>
      <c r="L50" s="218">
        <v>0</v>
      </c>
      <c r="M50" s="218">
        <v>0</v>
      </c>
      <c r="N50" s="218">
        <v>0</v>
      </c>
      <c r="O50" s="218">
        <v>0</v>
      </c>
      <c r="P50" s="218">
        <v>0</v>
      </c>
      <c r="Q50" s="218">
        <v>0</v>
      </c>
      <c r="R50" s="218">
        <v>0</v>
      </c>
      <c r="S50" s="218">
        <v>0</v>
      </c>
      <c r="T50" s="218">
        <v>0</v>
      </c>
      <c r="U50" s="218">
        <v>0</v>
      </c>
      <c r="V50" s="218">
        <v>0</v>
      </c>
      <c r="W50" s="218">
        <v>0</v>
      </c>
      <c r="X50" s="218">
        <v>0</v>
      </c>
      <c r="Y50" s="220">
        <v>0</v>
      </c>
      <c r="Z50" s="69" t="s">
        <v>282</v>
      </c>
      <c r="AA50" s="64" t="s">
        <v>283</v>
      </c>
      <c r="AB50" s="67">
        <v>0</v>
      </c>
      <c r="AC50" s="27">
        <f>IF((IF(E50="-",0,E50))=0,0,(IF(AB50="-",0,AB50))/(IF(E50="-",0,E50)))</f>
        <v>0</v>
      </c>
      <c r="AD50" s="17" t="s">
        <v>157</v>
      </c>
      <c r="AE50" s="17" t="s">
        <v>157</v>
      </c>
      <c r="AF50" s="17" t="s">
        <v>157</v>
      </c>
      <c r="AG50" s="206" t="s">
        <v>281</v>
      </c>
      <c r="AH50" s="216">
        <v>0</v>
      </c>
      <c r="AI50" s="17" t="s">
        <v>283</v>
      </c>
      <c r="AJ50" s="67">
        <v>0</v>
      </c>
      <c r="AK50" s="28">
        <f>IF((IF(AH50="-",0,AH50))=0,0,(IF(AJ50="-",0,AJ50))/(IF(AH50="-",0,AH50)))</f>
        <v>0</v>
      </c>
    </row>
    <row r="51" spans="1:38" s="42" customFormat="1" ht="15" customHeight="1" x14ac:dyDescent="0.2">
      <c r="B51" s="223"/>
      <c r="C51" s="207"/>
      <c r="D51" s="217"/>
      <c r="E51" s="217"/>
      <c r="F51" s="211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21"/>
      <c r="Z51" s="69" t="s">
        <v>284</v>
      </c>
      <c r="AA51" s="64" t="s">
        <v>285</v>
      </c>
      <c r="AB51" s="67">
        <v>0</v>
      </c>
      <c r="AC51" s="27">
        <f>IF((IF(E50="-",0,E50))=0,0,(IF(AB51="-",0,AB51))/(IF(E50="-",0,E50)))</f>
        <v>0</v>
      </c>
      <c r="AD51" s="68">
        <v>0</v>
      </c>
      <c r="AE51" s="27">
        <f>IF((IF(AB51="-",0,AB51))=0,0,(IF((AD51 * 1000)="-",0,(AD51 * 1000)))/(IF(AB51="-",0,AB51)))</f>
        <v>0</v>
      </c>
      <c r="AF51" s="67">
        <v>0</v>
      </c>
      <c r="AG51" s="207"/>
      <c r="AH51" s="217"/>
      <c r="AI51" s="17" t="s">
        <v>285</v>
      </c>
      <c r="AJ51" s="67">
        <v>0</v>
      </c>
      <c r="AK51" s="28">
        <f>IF((IF(AH50="-",0,AH50))=0,0,(IF(AJ51="-",0,AJ51))/(IF(AH50="-",0,AH50)))</f>
        <v>0</v>
      </c>
    </row>
    <row r="52" spans="1:38" s="42" customFormat="1" ht="15" customHeight="1" x14ac:dyDescent="0.2">
      <c r="A52" s="15"/>
      <c r="B52" s="204" t="s">
        <v>286</v>
      </c>
      <c r="C52" s="206" t="s">
        <v>287</v>
      </c>
      <c r="D52" s="216">
        <v>0</v>
      </c>
      <c r="E52" s="216">
        <v>0</v>
      </c>
      <c r="F52" s="210">
        <f>IF(G52="-",0,G52) + IF(H52="-",0,H52) + IF(L52="-",0,L52) + IF(M52="-",0,M52) + IF(N52="-",0,N52) + IF(O52="-",0,O52) + IF(Q52="-",0,Q52) + IF(S52="-",0,S52) + IF(T52="-",0,T52) + IF(U52="-",0,U52) + IF(V52="-",0,V52)</f>
        <v>0</v>
      </c>
      <c r="G52" s="218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v>0</v>
      </c>
      <c r="P52" s="218">
        <v>0</v>
      </c>
      <c r="Q52" s="218">
        <v>0</v>
      </c>
      <c r="R52" s="218">
        <v>0</v>
      </c>
      <c r="S52" s="218">
        <v>0</v>
      </c>
      <c r="T52" s="218">
        <v>0</v>
      </c>
      <c r="U52" s="218">
        <v>0</v>
      </c>
      <c r="V52" s="218">
        <v>0</v>
      </c>
      <c r="W52" s="218">
        <v>0</v>
      </c>
      <c r="X52" s="218">
        <v>0</v>
      </c>
      <c r="Y52" s="220">
        <v>0</v>
      </c>
      <c r="Z52" s="63" t="s">
        <v>288</v>
      </c>
      <c r="AA52" s="64" t="s">
        <v>289</v>
      </c>
      <c r="AB52" s="67">
        <v>0</v>
      </c>
      <c r="AC52" s="27">
        <f>IF((IF(E52="-",0,E52))=0,0,(IF(AB52="-",0,AB52))/(IF(E52="-",0,E52)))</f>
        <v>0</v>
      </c>
      <c r="AD52" s="17" t="s">
        <v>157</v>
      </c>
      <c r="AE52" s="17" t="s">
        <v>157</v>
      </c>
      <c r="AF52" s="17" t="s">
        <v>157</v>
      </c>
      <c r="AG52" s="206" t="s">
        <v>287</v>
      </c>
      <c r="AH52" s="216">
        <v>0</v>
      </c>
      <c r="AI52" s="17" t="s">
        <v>289</v>
      </c>
      <c r="AJ52" s="67">
        <v>0</v>
      </c>
      <c r="AK52" s="28">
        <f>IF((IF(AH52="-",0,AH52))=0,0,(IF(AJ52="-",0,AJ52))/(IF(AH52="-",0,AH52)))</f>
        <v>0</v>
      </c>
    </row>
    <row r="53" spans="1:38" s="42" customFormat="1" ht="15" customHeight="1" x14ac:dyDescent="0.2">
      <c r="B53" s="205"/>
      <c r="C53" s="228"/>
      <c r="D53" s="229"/>
      <c r="E53" s="229"/>
      <c r="F53" s="230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32"/>
      <c r="Z53" s="63" t="s">
        <v>290</v>
      </c>
      <c r="AA53" s="70" t="s">
        <v>291</v>
      </c>
      <c r="AB53" s="71">
        <v>0</v>
      </c>
      <c r="AC53" s="33">
        <f>IF((IF(E52="-",0,E52))=0,0,(IF(AB53="-",0,AB53))/(IF(E52="-",0,E52)))</f>
        <v>0</v>
      </c>
      <c r="AD53" s="72">
        <v>0</v>
      </c>
      <c r="AE53" s="33">
        <f>IF((IF(AB53="-",0,AB53))=0,0,(IF((AD53 * 1000)="-",0,(AD53 * 1000)))/(IF(AB53="-",0,AB53)))</f>
        <v>0</v>
      </c>
      <c r="AF53" s="71">
        <v>0</v>
      </c>
      <c r="AG53" s="228"/>
      <c r="AH53" s="229"/>
      <c r="AI53" s="73" t="s">
        <v>291</v>
      </c>
      <c r="AJ53" s="71">
        <v>0</v>
      </c>
      <c r="AK53" s="74">
        <f>IF((IF(AH52="-",0,AH52))=0,0,(IF(AJ53="-",0,AJ53))/(IF(AH52="-",0,AH52)))</f>
        <v>0</v>
      </c>
    </row>
    <row r="54" spans="1:38" s="39" customFormat="1" ht="12" customHeight="1" x14ac:dyDescent="0.2">
      <c r="Y54" s="40" t="s">
        <v>292</v>
      </c>
      <c r="AL54" s="40" t="s">
        <v>293</v>
      </c>
    </row>
    <row r="55" spans="1:38" s="42" customFormat="1" ht="14.1" customHeight="1" x14ac:dyDescent="0.2">
      <c r="A55" s="15"/>
      <c r="B55" s="43" t="s">
        <v>19</v>
      </c>
      <c r="C55" s="187" t="s">
        <v>20</v>
      </c>
      <c r="D55" s="190" t="s">
        <v>87</v>
      </c>
      <c r="E55" s="190"/>
      <c r="F55" s="168" t="s">
        <v>88</v>
      </c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7" t="s">
        <v>19</v>
      </c>
      <c r="AA55" s="164" t="s">
        <v>20</v>
      </c>
      <c r="AB55" s="168" t="s">
        <v>89</v>
      </c>
      <c r="AC55" s="168"/>
      <c r="AD55" s="168" t="s">
        <v>90</v>
      </c>
      <c r="AE55" s="168"/>
      <c r="AF55" s="164" t="s">
        <v>91</v>
      </c>
      <c r="AG55" s="164" t="s">
        <v>92</v>
      </c>
      <c r="AH55" s="164"/>
      <c r="AI55" s="164"/>
      <c r="AJ55" s="164"/>
      <c r="AK55" s="164"/>
    </row>
    <row r="56" spans="1:38" s="42" customFormat="1" ht="14.1" customHeight="1" x14ac:dyDescent="0.2">
      <c r="A56" s="15"/>
      <c r="B56" s="187" t="s">
        <v>93</v>
      </c>
      <c r="C56" s="188"/>
      <c r="D56" s="187" t="s">
        <v>94</v>
      </c>
      <c r="E56" s="187" t="s">
        <v>95</v>
      </c>
      <c r="F56" s="164" t="s">
        <v>96</v>
      </c>
      <c r="G56" s="193" t="s">
        <v>97</v>
      </c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64" t="s">
        <v>98</v>
      </c>
      <c r="AA56" s="191"/>
      <c r="AB56" s="164" t="s">
        <v>99</v>
      </c>
      <c r="AC56" s="164" t="s">
        <v>100</v>
      </c>
      <c r="AD56" s="164" t="s">
        <v>101</v>
      </c>
      <c r="AE56" s="164" t="s">
        <v>102</v>
      </c>
      <c r="AF56" s="191"/>
      <c r="AG56" s="165"/>
      <c r="AH56" s="192"/>
      <c r="AI56" s="192"/>
      <c r="AJ56" s="192"/>
      <c r="AK56" s="166"/>
    </row>
    <row r="57" spans="1:38" s="42" customFormat="1" ht="14.1" customHeight="1" x14ac:dyDescent="0.2">
      <c r="B57" s="188"/>
      <c r="C57" s="188"/>
      <c r="D57" s="188"/>
      <c r="E57" s="188"/>
      <c r="F57" s="191"/>
      <c r="G57" s="164" t="s">
        <v>103</v>
      </c>
      <c r="H57" s="168" t="s">
        <v>104</v>
      </c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4" t="s">
        <v>105</v>
      </c>
      <c r="W57" s="164" t="s">
        <v>106</v>
      </c>
      <c r="X57" s="164"/>
      <c r="Y57" s="164"/>
      <c r="Z57" s="191"/>
      <c r="AA57" s="191"/>
      <c r="AB57" s="191"/>
      <c r="AC57" s="191"/>
      <c r="AD57" s="191"/>
      <c r="AE57" s="191"/>
      <c r="AF57" s="191"/>
      <c r="AG57" s="164" t="s">
        <v>20</v>
      </c>
      <c r="AH57" s="164" t="s">
        <v>107</v>
      </c>
      <c r="AI57" s="164" t="s">
        <v>20</v>
      </c>
      <c r="AJ57" s="168" t="s">
        <v>89</v>
      </c>
      <c r="AK57" s="168"/>
    </row>
    <row r="58" spans="1:38" s="42" customFormat="1" ht="168" customHeight="1" x14ac:dyDescent="0.2">
      <c r="B58" s="189"/>
      <c r="C58" s="189"/>
      <c r="D58" s="189"/>
      <c r="E58" s="189"/>
      <c r="F58" s="167"/>
      <c r="G58" s="167"/>
      <c r="H58" s="17" t="s">
        <v>108</v>
      </c>
      <c r="I58" s="17" t="s">
        <v>109</v>
      </c>
      <c r="J58" s="46" t="s">
        <v>110</v>
      </c>
      <c r="K58" s="46" t="s">
        <v>111</v>
      </c>
      <c r="L58" s="17" t="s">
        <v>112</v>
      </c>
      <c r="M58" s="17" t="s">
        <v>113</v>
      </c>
      <c r="N58" s="17" t="s">
        <v>114</v>
      </c>
      <c r="O58" s="17" t="s">
        <v>115</v>
      </c>
      <c r="P58" s="17" t="s">
        <v>116</v>
      </c>
      <c r="Q58" s="17" t="s">
        <v>117</v>
      </c>
      <c r="R58" s="17" t="s">
        <v>118</v>
      </c>
      <c r="S58" s="17" t="s">
        <v>119</v>
      </c>
      <c r="T58" s="17" t="s">
        <v>120</v>
      </c>
      <c r="U58" s="47" t="s">
        <v>121</v>
      </c>
      <c r="V58" s="167"/>
      <c r="W58" s="16" t="s">
        <v>122</v>
      </c>
      <c r="X58" s="48" t="s">
        <v>123</v>
      </c>
      <c r="Y58" s="16" t="s">
        <v>124</v>
      </c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7" t="s">
        <v>125</v>
      </c>
      <c r="AK58" s="17" t="s">
        <v>126</v>
      </c>
    </row>
    <row r="59" spans="1:38" s="49" customFormat="1" ht="12" customHeight="1" x14ac:dyDescent="0.2">
      <c r="A59" s="50"/>
      <c r="B59" s="51" t="s">
        <v>27</v>
      </c>
      <c r="C59" s="75" t="s">
        <v>28</v>
      </c>
      <c r="D59" s="76" t="s">
        <v>29</v>
      </c>
      <c r="E59" s="76" t="s">
        <v>30</v>
      </c>
      <c r="F59" s="20" t="s">
        <v>31</v>
      </c>
      <c r="G59" s="20" t="s">
        <v>32</v>
      </c>
      <c r="H59" s="20" t="s">
        <v>33</v>
      </c>
      <c r="I59" s="20" t="s">
        <v>127</v>
      </c>
      <c r="J59" s="20" t="s">
        <v>128</v>
      </c>
      <c r="K59" s="20" t="s">
        <v>129</v>
      </c>
      <c r="L59" s="20" t="s">
        <v>130</v>
      </c>
      <c r="M59" s="20" t="s">
        <v>131</v>
      </c>
      <c r="N59" s="20" t="s">
        <v>132</v>
      </c>
      <c r="O59" s="20" t="s">
        <v>133</v>
      </c>
      <c r="P59" s="20" t="s">
        <v>134</v>
      </c>
      <c r="Q59" s="20" t="s">
        <v>6</v>
      </c>
      <c r="R59" s="20" t="s">
        <v>135</v>
      </c>
      <c r="S59" s="20" t="s">
        <v>136</v>
      </c>
      <c r="T59" s="20" t="s">
        <v>137</v>
      </c>
      <c r="U59" s="20" t="s">
        <v>138</v>
      </c>
      <c r="V59" s="20" t="s">
        <v>139</v>
      </c>
      <c r="W59" s="20" t="s">
        <v>140</v>
      </c>
      <c r="X59" s="20" t="s">
        <v>141</v>
      </c>
      <c r="Y59" s="20" t="s">
        <v>142</v>
      </c>
      <c r="Z59" s="20" t="s">
        <v>143</v>
      </c>
      <c r="AA59" s="75" t="s">
        <v>144</v>
      </c>
      <c r="AB59" s="75" t="s">
        <v>145</v>
      </c>
      <c r="AC59" s="75" t="s">
        <v>146</v>
      </c>
      <c r="AD59" s="75" t="s">
        <v>147</v>
      </c>
      <c r="AE59" s="75" t="s">
        <v>148</v>
      </c>
      <c r="AF59" s="75" t="s">
        <v>149</v>
      </c>
      <c r="AG59" s="75" t="s">
        <v>28</v>
      </c>
      <c r="AH59" s="75" t="s">
        <v>150</v>
      </c>
      <c r="AI59" s="75" t="s">
        <v>144</v>
      </c>
      <c r="AJ59" s="75" t="s">
        <v>151</v>
      </c>
      <c r="AK59" s="75" t="s">
        <v>152</v>
      </c>
    </row>
    <row r="60" spans="1:38" s="42" customFormat="1" ht="15" customHeight="1" x14ac:dyDescent="0.2">
      <c r="A60" s="15"/>
      <c r="B60" s="204" t="s">
        <v>294</v>
      </c>
      <c r="C60" s="206" t="s">
        <v>295</v>
      </c>
      <c r="D60" s="208">
        <f t="shared" ref="D60:Y60" si="3">IF(D62="-",0,D62) + IF(D64="-",0,D64) + IF(D66="-",0,D66) + IF(D68="-",0,D68) + IF(D72="-",0,D72)</f>
        <v>0</v>
      </c>
      <c r="E60" s="208">
        <f t="shared" si="3"/>
        <v>0</v>
      </c>
      <c r="F60" s="233">
        <f t="shared" si="3"/>
        <v>0</v>
      </c>
      <c r="G60" s="233">
        <f t="shared" si="3"/>
        <v>0</v>
      </c>
      <c r="H60" s="233">
        <f t="shared" si="3"/>
        <v>0</v>
      </c>
      <c r="I60" s="233">
        <f t="shared" si="3"/>
        <v>0</v>
      </c>
      <c r="J60" s="233">
        <f t="shared" si="3"/>
        <v>0</v>
      </c>
      <c r="K60" s="233">
        <f t="shared" si="3"/>
        <v>0</v>
      </c>
      <c r="L60" s="233">
        <f t="shared" si="3"/>
        <v>0</v>
      </c>
      <c r="M60" s="233">
        <f t="shared" si="3"/>
        <v>0</v>
      </c>
      <c r="N60" s="233">
        <f t="shared" si="3"/>
        <v>0</v>
      </c>
      <c r="O60" s="233">
        <f t="shared" si="3"/>
        <v>0</v>
      </c>
      <c r="P60" s="233">
        <f t="shared" si="3"/>
        <v>0</v>
      </c>
      <c r="Q60" s="233">
        <f t="shared" si="3"/>
        <v>0</v>
      </c>
      <c r="R60" s="233">
        <f t="shared" si="3"/>
        <v>0</v>
      </c>
      <c r="S60" s="233">
        <f t="shared" si="3"/>
        <v>0</v>
      </c>
      <c r="T60" s="233">
        <f t="shared" si="3"/>
        <v>0</v>
      </c>
      <c r="U60" s="233">
        <f t="shared" si="3"/>
        <v>0</v>
      </c>
      <c r="V60" s="233">
        <f t="shared" si="3"/>
        <v>0</v>
      </c>
      <c r="W60" s="233">
        <f t="shared" si="3"/>
        <v>0</v>
      </c>
      <c r="X60" s="233">
        <f t="shared" si="3"/>
        <v>0</v>
      </c>
      <c r="Y60" s="234">
        <f t="shared" si="3"/>
        <v>0</v>
      </c>
      <c r="Z60" s="63" t="s">
        <v>296</v>
      </c>
      <c r="AA60" s="64" t="s">
        <v>297</v>
      </c>
      <c r="AB60" s="27">
        <f>IF(AB62="-",0,AB62) + IF(AB64="-",0,AB64) + IF(AB66="-",0,AB66) + IF(AB68="-",0,AB68) + IF(AB72="-",0,AB72)</f>
        <v>0</v>
      </c>
      <c r="AC60" s="27">
        <f>IF((IF(E60="-",0,E60))=0,0,(IF(AB60="-",0,AB60))/(IF(E60="-",0,E60)))</f>
        <v>0</v>
      </c>
      <c r="AD60" s="17" t="s">
        <v>157</v>
      </c>
      <c r="AE60" s="17" t="s">
        <v>157</v>
      </c>
      <c r="AF60" s="62" t="s">
        <v>157</v>
      </c>
      <c r="AG60" s="206" t="s">
        <v>295</v>
      </c>
      <c r="AH60" s="208">
        <f>IF(AH62="-",0,AH62) + IF(AH64="-",0,AH64) + IF(AH66="-",0,AH66) + IF(AH68="-",0,AH68) + IF(AH72="-",0,AH72)</f>
        <v>0</v>
      </c>
      <c r="AI60" s="17" t="s">
        <v>297</v>
      </c>
      <c r="AJ60" s="27">
        <f>IF(AJ62="-",0,AJ62) + IF(AJ64="-",0,AJ64) + IF(AJ66="-",0,AJ66) + IF(AJ68="-",0,AJ68) + IF(AJ72="-",0,AJ72)</f>
        <v>0</v>
      </c>
      <c r="AK60" s="28">
        <f>IF((IF(AH60="-",0,AH60))=0,0,(IF(AJ60="-",0,AJ60))/(IF(AH60="-",0,AH60)))</f>
        <v>0</v>
      </c>
    </row>
    <row r="61" spans="1:38" s="42" customFormat="1" ht="15" customHeight="1" x14ac:dyDescent="0.2">
      <c r="B61" s="205"/>
      <c r="C61" s="207"/>
      <c r="D61" s="209"/>
      <c r="E61" s="209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3"/>
      <c r="Z61" s="63" t="s">
        <v>298</v>
      </c>
      <c r="AA61" s="64" t="s">
        <v>299</v>
      </c>
      <c r="AB61" s="27">
        <f>IF(AB63="-",0,AB63) + IF(AB65="-",0,AB65) + IF(AB67="-",0,AB67) + IF(AB69="-",0,AB69) + IF(AB73="-",0,AB73)</f>
        <v>0</v>
      </c>
      <c r="AC61" s="27">
        <f>IF((IF(E60="-",0,E60))=0,0,(IF(AB61="-",0,AB61))/(IF(E60="-",0,E60)))</f>
        <v>0</v>
      </c>
      <c r="AD61" s="65">
        <f>IF(AD63="-",0,AD63) + IF(AD65="-",0,AD65) + IF(AD67="-",0,AD67) + IF(AD69="-",0,AD69) + IF(AD73="-",0,AD73)</f>
        <v>0</v>
      </c>
      <c r="AE61" s="27">
        <f>IF((IF(AB61="-",0,AB61))=0,0,(IF((AD61 * 1000)="-",0,(AD61 * 1000)))/(IF(AB61="-",0,AB61)))</f>
        <v>0</v>
      </c>
      <c r="AF61" s="28">
        <f>IF(AF63="-",0,AF63) + IF(AF65="-",0,AF65) + IF(AF67="-",0,AF67) + IF(AF69="-",0,AF69) + IF(AF73="-",0,AF73)</f>
        <v>0</v>
      </c>
      <c r="AG61" s="207"/>
      <c r="AH61" s="209"/>
      <c r="AI61" s="17" t="s">
        <v>299</v>
      </c>
      <c r="AJ61" s="27">
        <f>IF(AJ63="-",0,AJ63) + IF(AJ65="-",0,AJ65) + IF(AJ67="-",0,AJ67) + IF(AJ69="-",0,AJ69) + IF(AJ73="-",0,AJ73)</f>
        <v>0</v>
      </c>
      <c r="AK61" s="28">
        <f>IF((IF(AH60="-",0,AH60))=0,0,(IF(AJ61="-",0,AJ61))/(IF(AH60="-",0,AH60)))</f>
        <v>0</v>
      </c>
    </row>
    <row r="62" spans="1:38" s="42" customFormat="1" ht="15" customHeight="1" x14ac:dyDescent="0.2">
      <c r="A62" s="15"/>
      <c r="B62" s="214" t="s">
        <v>300</v>
      </c>
      <c r="C62" s="206" t="s">
        <v>301</v>
      </c>
      <c r="D62" s="216">
        <v>0</v>
      </c>
      <c r="E62" s="216">
        <v>0</v>
      </c>
      <c r="F62" s="210">
        <f>IF(G62="-",0,G62) + IF(H62="-",0,H62) + IF(L62="-",0,L62) + IF(M62="-",0,M62) + IF(N62="-",0,N62) + IF(O62="-",0,O62) + IF(Q62="-",0,Q62) + IF(S62="-",0,S62) + IF(T62="-",0,T62) + IF(U62="-",0,U62) + IF(V62="-",0,V62)</f>
        <v>0</v>
      </c>
      <c r="G62" s="218">
        <v>0</v>
      </c>
      <c r="H62" s="218">
        <v>0</v>
      </c>
      <c r="I62" s="218">
        <v>0</v>
      </c>
      <c r="J62" s="218">
        <v>0</v>
      </c>
      <c r="K62" s="218">
        <v>0</v>
      </c>
      <c r="L62" s="218">
        <v>0</v>
      </c>
      <c r="M62" s="218">
        <v>0</v>
      </c>
      <c r="N62" s="218">
        <v>0</v>
      </c>
      <c r="O62" s="218">
        <v>0</v>
      </c>
      <c r="P62" s="218">
        <v>0</v>
      </c>
      <c r="Q62" s="218">
        <v>0</v>
      </c>
      <c r="R62" s="218">
        <v>0</v>
      </c>
      <c r="S62" s="218">
        <v>0</v>
      </c>
      <c r="T62" s="218">
        <v>0</v>
      </c>
      <c r="U62" s="218">
        <v>0</v>
      </c>
      <c r="V62" s="218">
        <v>0</v>
      </c>
      <c r="W62" s="218">
        <v>0</v>
      </c>
      <c r="X62" s="218">
        <v>0</v>
      </c>
      <c r="Y62" s="220">
        <v>0</v>
      </c>
      <c r="Z62" s="66" t="s">
        <v>302</v>
      </c>
      <c r="AA62" s="64" t="s">
        <v>303</v>
      </c>
      <c r="AB62" s="67">
        <v>0</v>
      </c>
      <c r="AC62" s="27">
        <f>IF((IF(E62="-",0,E62))=0,0,(IF(AB62="-",0,AB62))/(IF(E62="-",0,E62)))</f>
        <v>0</v>
      </c>
      <c r="AD62" s="17" t="s">
        <v>157</v>
      </c>
      <c r="AE62" s="17" t="s">
        <v>157</v>
      </c>
      <c r="AF62" s="62" t="s">
        <v>157</v>
      </c>
      <c r="AG62" s="206" t="s">
        <v>301</v>
      </c>
      <c r="AH62" s="216">
        <v>0</v>
      </c>
      <c r="AI62" s="17" t="s">
        <v>303</v>
      </c>
      <c r="AJ62" s="67">
        <v>0</v>
      </c>
      <c r="AK62" s="28">
        <f>IF((IF(AH62="-",0,AH62))=0,0,(IF(AJ62="-",0,AJ62))/(IF(AH62="-",0,AH62)))</f>
        <v>0</v>
      </c>
    </row>
    <row r="63" spans="1:38" s="42" customFormat="1" ht="26.1" customHeight="1" x14ac:dyDescent="0.2">
      <c r="B63" s="215"/>
      <c r="C63" s="207"/>
      <c r="D63" s="217"/>
      <c r="E63" s="217"/>
      <c r="F63" s="211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21"/>
      <c r="Z63" s="66" t="s">
        <v>304</v>
      </c>
      <c r="AA63" s="64" t="s">
        <v>305</v>
      </c>
      <c r="AB63" s="67">
        <v>0</v>
      </c>
      <c r="AC63" s="27">
        <f>IF((IF(E62="-",0,E62))=0,0,(IF(AB63="-",0,AB63))/(IF(E62="-",0,E62)))</f>
        <v>0</v>
      </c>
      <c r="AD63" s="68">
        <v>0</v>
      </c>
      <c r="AE63" s="27">
        <f>IF((IF(AB63="-",0,AB63))=0,0,(IF((AD63 * 1000)="-",0,(AD63 * 1000)))/(IF(AB63="-",0,AB63)))</f>
        <v>0</v>
      </c>
      <c r="AF63" s="77">
        <v>0</v>
      </c>
      <c r="AG63" s="207"/>
      <c r="AH63" s="217"/>
      <c r="AI63" s="17" t="s">
        <v>305</v>
      </c>
      <c r="AJ63" s="67">
        <v>0</v>
      </c>
      <c r="AK63" s="28">
        <f>IF((IF(AH62="-",0,AH62))=0,0,(IF(AJ63="-",0,AJ63))/(IF(AH62="-",0,AH62)))</f>
        <v>0</v>
      </c>
    </row>
    <row r="64" spans="1:38" s="42" customFormat="1" ht="15" customHeight="1" x14ac:dyDescent="0.2">
      <c r="A64" s="15"/>
      <c r="B64" s="214" t="s">
        <v>306</v>
      </c>
      <c r="C64" s="206" t="s">
        <v>307</v>
      </c>
      <c r="D64" s="216">
        <v>0</v>
      </c>
      <c r="E64" s="216">
        <v>0</v>
      </c>
      <c r="F64" s="210">
        <f>IF(G64="-",0,G64) + IF(H64="-",0,H64) + IF(L64="-",0,L64) + IF(M64="-",0,M64) + IF(N64="-",0,N64) + IF(O64="-",0,O64) + IF(Q64="-",0,Q64) + IF(S64="-",0,S64) + IF(T64="-",0,T64) + IF(U64="-",0,U64) + IF(V64="-",0,V64)</f>
        <v>0</v>
      </c>
      <c r="G64" s="218">
        <v>0</v>
      </c>
      <c r="H64" s="218">
        <v>0</v>
      </c>
      <c r="I64" s="218">
        <v>0</v>
      </c>
      <c r="J64" s="218">
        <v>0</v>
      </c>
      <c r="K64" s="218">
        <v>0</v>
      </c>
      <c r="L64" s="218">
        <v>0</v>
      </c>
      <c r="M64" s="218">
        <v>0</v>
      </c>
      <c r="N64" s="218">
        <v>0</v>
      </c>
      <c r="O64" s="218">
        <v>0</v>
      </c>
      <c r="P64" s="218">
        <v>0</v>
      </c>
      <c r="Q64" s="218">
        <v>0</v>
      </c>
      <c r="R64" s="218">
        <v>0</v>
      </c>
      <c r="S64" s="218">
        <v>0</v>
      </c>
      <c r="T64" s="218">
        <v>0</v>
      </c>
      <c r="U64" s="218">
        <v>0</v>
      </c>
      <c r="V64" s="218">
        <v>0</v>
      </c>
      <c r="W64" s="218">
        <v>0</v>
      </c>
      <c r="X64" s="218">
        <v>0</v>
      </c>
      <c r="Y64" s="220">
        <v>0</v>
      </c>
      <c r="Z64" s="66" t="s">
        <v>308</v>
      </c>
      <c r="AA64" s="64" t="s">
        <v>309</v>
      </c>
      <c r="AB64" s="67">
        <v>0</v>
      </c>
      <c r="AC64" s="27">
        <f>IF((IF(E64="-",0,E64))=0,0,(IF(AB64="-",0,AB64))/(IF(E64="-",0,E64)))</f>
        <v>0</v>
      </c>
      <c r="AD64" s="17" t="s">
        <v>157</v>
      </c>
      <c r="AE64" s="17" t="s">
        <v>157</v>
      </c>
      <c r="AF64" s="62" t="s">
        <v>157</v>
      </c>
      <c r="AG64" s="206" t="s">
        <v>307</v>
      </c>
      <c r="AH64" s="216">
        <v>0</v>
      </c>
      <c r="AI64" s="17" t="s">
        <v>309</v>
      </c>
      <c r="AJ64" s="67">
        <v>0</v>
      </c>
      <c r="AK64" s="28">
        <f>IF((IF(AH64="-",0,AH64))=0,0,(IF(AJ64="-",0,AJ64))/(IF(AH64="-",0,AH64)))</f>
        <v>0</v>
      </c>
    </row>
    <row r="65" spans="1:37" s="42" customFormat="1" ht="26.1" customHeight="1" x14ac:dyDescent="0.2">
      <c r="B65" s="215"/>
      <c r="C65" s="207"/>
      <c r="D65" s="217"/>
      <c r="E65" s="217"/>
      <c r="F65" s="211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21"/>
      <c r="Z65" s="66" t="s">
        <v>310</v>
      </c>
      <c r="AA65" s="64" t="s">
        <v>311</v>
      </c>
      <c r="AB65" s="67">
        <v>0</v>
      </c>
      <c r="AC65" s="27">
        <f>IF((IF(E64="-",0,E64))=0,0,(IF(AB65="-",0,AB65))/(IF(E64="-",0,E64)))</f>
        <v>0</v>
      </c>
      <c r="AD65" s="68">
        <v>0</v>
      </c>
      <c r="AE65" s="27">
        <f>IF((IF(AB65="-",0,AB65))=0,0,(IF((AD65 * 1000)="-",0,(AD65 * 1000)))/(IF(AB65="-",0,AB65)))</f>
        <v>0</v>
      </c>
      <c r="AF65" s="77">
        <v>0</v>
      </c>
      <c r="AG65" s="207"/>
      <c r="AH65" s="217"/>
      <c r="AI65" s="17" t="s">
        <v>311</v>
      </c>
      <c r="AJ65" s="67">
        <v>0</v>
      </c>
      <c r="AK65" s="28">
        <f>IF((IF(AH64="-",0,AH64))=0,0,(IF(AJ65="-",0,AJ65))/(IF(AH64="-",0,AH64)))</f>
        <v>0</v>
      </c>
    </row>
    <row r="66" spans="1:37" s="42" customFormat="1" ht="15" customHeight="1" x14ac:dyDescent="0.2">
      <c r="A66" s="15"/>
      <c r="B66" s="214" t="s">
        <v>312</v>
      </c>
      <c r="C66" s="206" t="s">
        <v>313</v>
      </c>
      <c r="D66" s="216">
        <v>0</v>
      </c>
      <c r="E66" s="216">
        <v>0</v>
      </c>
      <c r="F66" s="210">
        <f>IF(G66="-",0,G66) + IF(H66="-",0,H66) + IF(L66="-",0,L66) + IF(M66="-",0,M66) + IF(N66="-",0,N66) + IF(O66="-",0,O66) + IF(Q66="-",0,Q66) + IF(S66="-",0,S66) + IF(T66="-",0,T66) + IF(U66="-",0,U66) + IF(V66="-",0,V66)</f>
        <v>0</v>
      </c>
      <c r="G66" s="218">
        <v>0</v>
      </c>
      <c r="H66" s="218">
        <v>0</v>
      </c>
      <c r="I66" s="218">
        <v>0</v>
      </c>
      <c r="J66" s="218">
        <v>0</v>
      </c>
      <c r="K66" s="218">
        <v>0</v>
      </c>
      <c r="L66" s="218">
        <v>0</v>
      </c>
      <c r="M66" s="218">
        <v>0</v>
      </c>
      <c r="N66" s="218">
        <v>0</v>
      </c>
      <c r="O66" s="218">
        <v>0</v>
      </c>
      <c r="P66" s="218">
        <v>0</v>
      </c>
      <c r="Q66" s="218">
        <v>0</v>
      </c>
      <c r="R66" s="218">
        <v>0</v>
      </c>
      <c r="S66" s="218">
        <v>0</v>
      </c>
      <c r="T66" s="218">
        <v>0</v>
      </c>
      <c r="U66" s="218">
        <v>0</v>
      </c>
      <c r="V66" s="218">
        <v>0</v>
      </c>
      <c r="W66" s="218">
        <v>0</v>
      </c>
      <c r="X66" s="218">
        <v>0</v>
      </c>
      <c r="Y66" s="220">
        <v>0</v>
      </c>
      <c r="Z66" s="66" t="s">
        <v>314</v>
      </c>
      <c r="AA66" s="64" t="s">
        <v>315</v>
      </c>
      <c r="AB66" s="67">
        <v>0</v>
      </c>
      <c r="AC66" s="27">
        <f>IF((IF(E66="-",0,E66))=0,0,(IF(AB66="-",0,AB66))/(IF(E66="-",0,E66)))</f>
        <v>0</v>
      </c>
      <c r="AD66" s="17" t="s">
        <v>157</v>
      </c>
      <c r="AE66" s="17" t="s">
        <v>157</v>
      </c>
      <c r="AF66" s="62" t="s">
        <v>157</v>
      </c>
      <c r="AG66" s="206" t="s">
        <v>313</v>
      </c>
      <c r="AH66" s="216">
        <v>0</v>
      </c>
      <c r="AI66" s="17" t="s">
        <v>315</v>
      </c>
      <c r="AJ66" s="67">
        <v>0</v>
      </c>
      <c r="AK66" s="28">
        <f>IF((IF(AH66="-",0,AH66))=0,0,(IF(AJ66="-",0,AJ66))/(IF(AH66="-",0,AH66)))</f>
        <v>0</v>
      </c>
    </row>
    <row r="67" spans="1:37" s="42" customFormat="1" ht="26.1" customHeight="1" x14ac:dyDescent="0.2">
      <c r="B67" s="215"/>
      <c r="C67" s="207"/>
      <c r="D67" s="217"/>
      <c r="E67" s="217"/>
      <c r="F67" s="211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21"/>
      <c r="Z67" s="66" t="s">
        <v>316</v>
      </c>
      <c r="AA67" s="64" t="s">
        <v>317</v>
      </c>
      <c r="AB67" s="67">
        <v>0</v>
      </c>
      <c r="AC67" s="27">
        <f>IF((IF(E66="-",0,E66))=0,0,(IF(AB67="-",0,AB67))/(IF(E66="-",0,E66)))</f>
        <v>0</v>
      </c>
      <c r="AD67" s="68">
        <v>0</v>
      </c>
      <c r="AE67" s="27">
        <f>IF((IF(AB67="-",0,AB67))=0,0,(IF((AD67 * 1000)="-",0,(AD67 * 1000)))/(IF(AB67="-",0,AB67)))</f>
        <v>0</v>
      </c>
      <c r="AF67" s="77">
        <v>0</v>
      </c>
      <c r="AG67" s="207"/>
      <c r="AH67" s="217"/>
      <c r="AI67" s="17" t="s">
        <v>317</v>
      </c>
      <c r="AJ67" s="67">
        <v>0</v>
      </c>
      <c r="AK67" s="28">
        <f>IF((IF(AH66="-",0,AH66))=0,0,(IF(AJ67="-",0,AJ67))/(IF(AH66="-",0,AH66)))</f>
        <v>0</v>
      </c>
    </row>
    <row r="68" spans="1:37" s="42" customFormat="1" ht="15" customHeight="1" x14ac:dyDescent="0.2">
      <c r="A68" s="15"/>
      <c r="B68" s="214" t="s">
        <v>318</v>
      </c>
      <c r="C68" s="206" t="s">
        <v>319</v>
      </c>
      <c r="D68" s="216">
        <v>0</v>
      </c>
      <c r="E68" s="216">
        <v>0</v>
      </c>
      <c r="F68" s="210">
        <f>IF(G68="-",0,G68) + IF(H68="-",0,H68) + IF(L68="-",0,L68) + IF(M68="-",0,M68) + IF(N68="-",0,N68) + IF(O68="-",0,O68) + IF(Q68="-",0,Q68) + IF(S68="-",0,S68) + IF(T68="-",0,T68) + IF(U68="-",0,U68) + IF(V68="-",0,V68)</f>
        <v>0</v>
      </c>
      <c r="G68" s="218">
        <v>0</v>
      </c>
      <c r="H68" s="218">
        <v>0</v>
      </c>
      <c r="I68" s="218">
        <v>0</v>
      </c>
      <c r="J68" s="218">
        <v>0</v>
      </c>
      <c r="K68" s="218">
        <v>0</v>
      </c>
      <c r="L68" s="218">
        <v>0</v>
      </c>
      <c r="M68" s="218">
        <v>0</v>
      </c>
      <c r="N68" s="218">
        <v>0</v>
      </c>
      <c r="O68" s="218">
        <v>0</v>
      </c>
      <c r="P68" s="218">
        <v>0</v>
      </c>
      <c r="Q68" s="218">
        <v>0</v>
      </c>
      <c r="R68" s="218">
        <v>0</v>
      </c>
      <c r="S68" s="218">
        <v>0</v>
      </c>
      <c r="T68" s="218">
        <v>0</v>
      </c>
      <c r="U68" s="218">
        <v>0</v>
      </c>
      <c r="V68" s="218">
        <v>0</v>
      </c>
      <c r="W68" s="218">
        <v>0</v>
      </c>
      <c r="X68" s="218">
        <v>0</v>
      </c>
      <c r="Y68" s="220">
        <v>0</v>
      </c>
      <c r="Z68" s="66" t="s">
        <v>320</v>
      </c>
      <c r="AA68" s="64" t="s">
        <v>321</v>
      </c>
      <c r="AB68" s="67">
        <v>0</v>
      </c>
      <c r="AC68" s="27">
        <f>IF((IF(E68="-",0,E68))=0,0,(IF(AB68="-",0,AB68))/(IF(E68="-",0,E68)))</f>
        <v>0</v>
      </c>
      <c r="AD68" s="17" t="s">
        <v>157</v>
      </c>
      <c r="AE68" s="17" t="s">
        <v>157</v>
      </c>
      <c r="AF68" s="62" t="s">
        <v>157</v>
      </c>
      <c r="AG68" s="206" t="s">
        <v>319</v>
      </c>
      <c r="AH68" s="216">
        <v>0</v>
      </c>
      <c r="AI68" s="17" t="s">
        <v>321</v>
      </c>
      <c r="AJ68" s="67">
        <v>0</v>
      </c>
      <c r="AK68" s="28">
        <f>IF((IF(AH68="-",0,AH68))=0,0,(IF(AJ68="-",0,AJ68))/(IF(AH68="-",0,AH68)))</f>
        <v>0</v>
      </c>
    </row>
    <row r="69" spans="1:37" s="42" customFormat="1" ht="26.1" customHeight="1" x14ac:dyDescent="0.2">
      <c r="B69" s="215"/>
      <c r="C69" s="207"/>
      <c r="D69" s="217"/>
      <c r="E69" s="217"/>
      <c r="F69" s="211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21"/>
      <c r="Z69" s="66" t="s">
        <v>322</v>
      </c>
      <c r="AA69" s="64" t="s">
        <v>323</v>
      </c>
      <c r="AB69" s="67">
        <v>0</v>
      </c>
      <c r="AC69" s="27">
        <f>IF((IF(E68="-",0,E68))=0,0,(IF(AB69="-",0,AB69))/(IF(E68="-",0,E68)))</f>
        <v>0</v>
      </c>
      <c r="AD69" s="68">
        <v>0</v>
      </c>
      <c r="AE69" s="27">
        <f>IF((IF(AB69="-",0,AB69))=0,0,(IF((AD69 * 1000)="-",0,(AD69 * 1000)))/(IF(AB69="-",0,AB69)))</f>
        <v>0</v>
      </c>
      <c r="AF69" s="77">
        <v>0</v>
      </c>
      <c r="AG69" s="207"/>
      <c r="AH69" s="217"/>
      <c r="AI69" s="17" t="s">
        <v>323</v>
      </c>
      <c r="AJ69" s="67">
        <v>0</v>
      </c>
      <c r="AK69" s="28">
        <f>IF((IF(AH68="-",0,AH68))=0,0,(IF(AJ69="-",0,AJ69))/(IF(AH68="-",0,AH68)))</f>
        <v>0</v>
      </c>
    </row>
    <row r="70" spans="1:37" s="42" customFormat="1" ht="42" customHeight="1" x14ac:dyDescent="0.2">
      <c r="A70" s="15"/>
      <c r="B70" s="226" t="s">
        <v>324</v>
      </c>
      <c r="C70" s="206" t="s">
        <v>325</v>
      </c>
      <c r="D70" s="216">
        <v>0</v>
      </c>
      <c r="E70" s="216">
        <v>0</v>
      </c>
      <c r="F70" s="210">
        <f>IF(G70="-",0,G70) + IF(H70="-",0,H70) + IF(L70="-",0,L70) + IF(M70="-",0,M70) + IF(N70="-",0,N70) + IF(O70="-",0,O70) + IF(Q70="-",0,Q70) + IF(S70="-",0,S70) + IF(T70="-",0,T70) + IF(U70="-",0,U70) + IF(V70="-",0,V70)</f>
        <v>0</v>
      </c>
      <c r="G70" s="218">
        <v>0</v>
      </c>
      <c r="H70" s="218">
        <v>0</v>
      </c>
      <c r="I70" s="218">
        <v>0</v>
      </c>
      <c r="J70" s="218">
        <v>0</v>
      </c>
      <c r="K70" s="218">
        <v>0</v>
      </c>
      <c r="L70" s="218">
        <v>0</v>
      </c>
      <c r="M70" s="218">
        <v>0</v>
      </c>
      <c r="N70" s="218">
        <v>0</v>
      </c>
      <c r="O70" s="218">
        <v>0</v>
      </c>
      <c r="P70" s="218">
        <v>0</v>
      </c>
      <c r="Q70" s="218">
        <v>0</v>
      </c>
      <c r="R70" s="218">
        <v>0</v>
      </c>
      <c r="S70" s="218">
        <v>0</v>
      </c>
      <c r="T70" s="218">
        <v>0</v>
      </c>
      <c r="U70" s="218">
        <v>0</v>
      </c>
      <c r="V70" s="218">
        <v>0</v>
      </c>
      <c r="W70" s="218">
        <v>0</v>
      </c>
      <c r="X70" s="218">
        <v>0</v>
      </c>
      <c r="Y70" s="220">
        <v>0</v>
      </c>
      <c r="Z70" s="69" t="s">
        <v>326</v>
      </c>
      <c r="AA70" s="64" t="s">
        <v>327</v>
      </c>
      <c r="AB70" s="67">
        <v>0</v>
      </c>
      <c r="AC70" s="27">
        <f>IF((IF(E70="-",0,E70))=0,0,(IF(AB70="-",0,AB70))/(IF(E70="-",0,E70)))</f>
        <v>0</v>
      </c>
      <c r="AD70" s="17" t="s">
        <v>157</v>
      </c>
      <c r="AE70" s="17" t="s">
        <v>157</v>
      </c>
      <c r="AF70" s="62" t="s">
        <v>157</v>
      </c>
      <c r="AG70" s="206" t="s">
        <v>325</v>
      </c>
      <c r="AH70" s="216">
        <v>0</v>
      </c>
      <c r="AI70" s="17" t="s">
        <v>327</v>
      </c>
      <c r="AJ70" s="67">
        <v>0</v>
      </c>
      <c r="AK70" s="28">
        <f>IF((IF(AH70="-",0,AH70))=0,0,(IF(AJ70="-",0,AJ70))/(IF(AH70="-",0,AH70)))</f>
        <v>0</v>
      </c>
    </row>
    <row r="71" spans="1:37" s="42" customFormat="1" ht="42" customHeight="1" x14ac:dyDescent="0.2">
      <c r="B71" s="227"/>
      <c r="C71" s="207"/>
      <c r="D71" s="217"/>
      <c r="E71" s="217"/>
      <c r="F71" s="211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21"/>
      <c r="Z71" s="69" t="s">
        <v>328</v>
      </c>
      <c r="AA71" s="64" t="s">
        <v>329</v>
      </c>
      <c r="AB71" s="67">
        <v>0</v>
      </c>
      <c r="AC71" s="27">
        <f>IF((IF(E70="-",0,E70))=0,0,(IF(AB71="-",0,AB71))/(IF(E70="-",0,E70)))</f>
        <v>0</v>
      </c>
      <c r="AD71" s="68">
        <v>0</v>
      </c>
      <c r="AE71" s="27">
        <f>IF((IF(AB71="-",0,AB71))=0,0,(IF((AD71 * 1000)="-",0,(AD71 * 1000)))/(IF(AB71="-",0,AB71)))</f>
        <v>0</v>
      </c>
      <c r="AF71" s="77">
        <v>0</v>
      </c>
      <c r="AG71" s="207"/>
      <c r="AH71" s="217"/>
      <c r="AI71" s="17" t="s">
        <v>329</v>
      </c>
      <c r="AJ71" s="67">
        <v>0</v>
      </c>
      <c r="AK71" s="28">
        <f>IF((IF(AH70="-",0,AH70))=0,0,(IF(AJ71="-",0,AJ71))/(IF(AH70="-",0,AH70)))</f>
        <v>0</v>
      </c>
    </row>
    <row r="72" spans="1:37" s="42" customFormat="1" ht="15" customHeight="1" x14ac:dyDescent="0.2">
      <c r="A72" s="15"/>
      <c r="B72" s="214" t="s">
        <v>330</v>
      </c>
      <c r="C72" s="206" t="s">
        <v>331</v>
      </c>
      <c r="D72" s="216">
        <v>0</v>
      </c>
      <c r="E72" s="216">
        <v>0</v>
      </c>
      <c r="F72" s="210">
        <f>IF(G72="-",0,G72) + IF(H72="-",0,H72) + IF(L72="-",0,L72) + IF(M72="-",0,M72) + IF(N72="-",0,N72) + IF(O72="-",0,O72) + IF(Q72="-",0,Q72) + IF(S72="-",0,S72) + IF(T72="-",0,T72) + IF(U72="-",0,U72) + IF(V72="-",0,V72)</f>
        <v>0</v>
      </c>
      <c r="G72" s="218">
        <v>0</v>
      </c>
      <c r="H72" s="218">
        <v>0</v>
      </c>
      <c r="I72" s="218">
        <v>0</v>
      </c>
      <c r="J72" s="218">
        <v>0</v>
      </c>
      <c r="K72" s="218">
        <v>0</v>
      </c>
      <c r="L72" s="218">
        <v>0</v>
      </c>
      <c r="M72" s="218">
        <v>0</v>
      </c>
      <c r="N72" s="218">
        <v>0</v>
      </c>
      <c r="O72" s="218">
        <v>0</v>
      </c>
      <c r="P72" s="218">
        <v>0</v>
      </c>
      <c r="Q72" s="218">
        <v>0</v>
      </c>
      <c r="R72" s="218">
        <v>0</v>
      </c>
      <c r="S72" s="218">
        <v>0</v>
      </c>
      <c r="T72" s="218">
        <v>0</v>
      </c>
      <c r="U72" s="218">
        <v>0</v>
      </c>
      <c r="V72" s="218">
        <v>0</v>
      </c>
      <c r="W72" s="218">
        <v>0</v>
      </c>
      <c r="X72" s="218">
        <v>0</v>
      </c>
      <c r="Y72" s="220">
        <v>0</v>
      </c>
      <c r="Z72" s="66" t="s">
        <v>332</v>
      </c>
      <c r="AA72" s="64" t="s">
        <v>333</v>
      </c>
      <c r="AB72" s="67">
        <v>0</v>
      </c>
      <c r="AC72" s="27">
        <f>IF((IF(E72="-",0,E72))=0,0,(IF(AB72="-",0,AB72))/(IF(E72="-",0,E72)))</f>
        <v>0</v>
      </c>
      <c r="AD72" s="17" t="s">
        <v>157</v>
      </c>
      <c r="AE72" s="17" t="s">
        <v>157</v>
      </c>
      <c r="AF72" s="62" t="s">
        <v>157</v>
      </c>
      <c r="AG72" s="206" t="s">
        <v>331</v>
      </c>
      <c r="AH72" s="216">
        <v>0</v>
      </c>
      <c r="AI72" s="17" t="s">
        <v>333</v>
      </c>
      <c r="AJ72" s="67">
        <v>0</v>
      </c>
      <c r="AK72" s="28">
        <f>IF((IF(AH72="-",0,AH72))=0,0,(IF(AJ72="-",0,AJ72))/(IF(AH72="-",0,AH72)))</f>
        <v>0</v>
      </c>
    </row>
    <row r="73" spans="1:37" s="42" customFormat="1" ht="26.1" customHeight="1" x14ac:dyDescent="0.2">
      <c r="B73" s="215"/>
      <c r="C73" s="207"/>
      <c r="D73" s="217"/>
      <c r="E73" s="217"/>
      <c r="F73" s="211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21"/>
      <c r="Z73" s="66" t="s">
        <v>334</v>
      </c>
      <c r="AA73" s="64" t="s">
        <v>335</v>
      </c>
      <c r="AB73" s="67">
        <v>0</v>
      </c>
      <c r="AC73" s="27">
        <f>IF((IF(E72="-",0,E72))=0,0,(IF(AB73="-",0,AB73))/(IF(E72="-",0,E72)))</f>
        <v>0</v>
      </c>
      <c r="AD73" s="68">
        <v>0</v>
      </c>
      <c r="AE73" s="27">
        <f t="shared" ref="AE73:AE93" si="4">IF((IF(AB73="-",0,AB73))=0,0,(IF((AD73 * 1000)="-",0,(AD73 * 1000)))/(IF(AB73="-",0,AB73)))</f>
        <v>0</v>
      </c>
      <c r="AF73" s="77">
        <v>0</v>
      </c>
      <c r="AG73" s="207"/>
      <c r="AH73" s="217"/>
      <c r="AI73" s="17" t="s">
        <v>335</v>
      </c>
      <c r="AJ73" s="67">
        <v>0</v>
      </c>
      <c r="AK73" s="28">
        <f>IF((IF(AH72="-",0,AH72))=0,0,(IF(AJ73="-",0,AJ73))/(IF(AH72="-",0,AH72)))</f>
        <v>0</v>
      </c>
    </row>
    <row r="74" spans="1:37" s="42" customFormat="1" ht="15" customHeight="1" x14ac:dyDescent="0.2">
      <c r="A74" s="15"/>
      <c r="B74" s="78" t="s">
        <v>336</v>
      </c>
      <c r="C74" s="64" t="s">
        <v>337</v>
      </c>
      <c r="D74" s="67">
        <v>0</v>
      </c>
      <c r="E74" s="67">
        <v>0</v>
      </c>
      <c r="F74" s="65">
        <f t="shared" ref="F74:F93" si="5">IF(G74="-",0,G74) + IF(H74="-",0,H74) + IF(L74="-",0,L74) + IF(M74="-",0,M74) + IF(N74="-",0,N74) + IF(O74="-",0,O74) + IF(Q74="-",0,Q74) + IF(S74="-",0,S74) + IF(T74="-",0,T74) + IF(U74="-",0,U74) + IF(V74="-",0,V74)</f>
        <v>0</v>
      </c>
      <c r="G74" s="68">
        <v>0</v>
      </c>
      <c r="H74" s="68">
        <v>0</v>
      </c>
      <c r="I74" s="68">
        <v>0</v>
      </c>
      <c r="J74" s="68">
        <v>0</v>
      </c>
      <c r="K74" s="68">
        <v>0</v>
      </c>
      <c r="L74" s="68">
        <v>0</v>
      </c>
      <c r="M74" s="68">
        <v>0</v>
      </c>
      <c r="N74" s="68">
        <v>0</v>
      </c>
      <c r="O74" s="68">
        <v>0</v>
      </c>
      <c r="P74" s="68">
        <v>0</v>
      </c>
      <c r="Q74" s="68">
        <v>0</v>
      </c>
      <c r="R74" s="68">
        <v>0</v>
      </c>
      <c r="S74" s="68">
        <v>0</v>
      </c>
      <c r="T74" s="68">
        <v>0</v>
      </c>
      <c r="U74" s="68">
        <v>0</v>
      </c>
      <c r="V74" s="68">
        <v>0</v>
      </c>
      <c r="W74" s="68">
        <v>0</v>
      </c>
      <c r="X74" s="68">
        <v>0</v>
      </c>
      <c r="Y74" s="79">
        <v>0</v>
      </c>
      <c r="Z74" s="63" t="s">
        <v>338</v>
      </c>
      <c r="AA74" s="64" t="s">
        <v>339</v>
      </c>
      <c r="AB74" s="67">
        <v>0</v>
      </c>
      <c r="AC74" s="27">
        <f>IF((IF(E74="-",0,E74))=0,0,(IF(AB74="-",0,AB74))/(IF(E74="-",0,E74)))</f>
        <v>0</v>
      </c>
      <c r="AD74" s="68">
        <v>0</v>
      </c>
      <c r="AE74" s="27">
        <f t="shared" si="4"/>
        <v>0</v>
      </c>
      <c r="AF74" s="77">
        <v>0</v>
      </c>
      <c r="AG74" s="64" t="s">
        <v>337</v>
      </c>
      <c r="AH74" s="67">
        <v>0</v>
      </c>
      <c r="AI74" s="17" t="s">
        <v>339</v>
      </c>
      <c r="AJ74" s="67">
        <v>0</v>
      </c>
      <c r="AK74" s="28">
        <f>IF((IF(AH74="-",0,AH74))=0,0,(IF(AJ74="-",0,AJ74))/(IF(AH74="-",0,AH74)))</f>
        <v>0</v>
      </c>
    </row>
    <row r="75" spans="1:37" s="42" customFormat="1" ht="26.1" customHeight="1" x14ac:dyDescent="0.2">
      <c r="A75" s="15"/>
      <c r="B75" s="78" t="s">
        <v>340</v>
      </c>
      <c r="C75" s="64" t="s">
        <v>341</v>
      </c>
      <c r="D75" s="67">
        <v>0</v>
      </c>
      <c r="E75" s="67">
        <v>0</v>
      </c>
      <c r="F75" s="65">
        <f t="shared" si="5"/>
        <v>0</v>
      </c>
      <c r="G75" s="68">
        <v>0</v>
      </c>
      <c r="H75" s="68">
        <v>0</v>
      </c>
      <c r="I75" s="68">
        <v>0</v>
      </c>
      <c r="J75" s="68">
        <v>0</v>
      </c>
      <c r="K75" s="68">
        <v>0</v>
      </c>
      <c r="L75" s="68">
        <v>0</v>
      </c>
      <c r="M75" s="68">
        <v>0</v>
      </c>
      <c r="N75" s="68">
        <v>0</v>
      </c>
      <c r="O75" s="68">
        <v>0</v>
      </c>
      <c r="P75" s="68">
        <v>0</v>
      </c>
      <c r="Q75" s="68">
        <v>0</v>
      </c>
      <c r="R75" s="68">
        <v>0</v>
      </c>
      <c r="S75" s="68">
        <v>0</v>
      </c>
      <c r="T75" s="68">
        <v>0</v>
      </c>
      <c r="U75" s="68">
        <v>0</v>
      </c>
      <c r="V75" s="68">
        <v>0</v>
      </c>
      <c r="W75" s="68">
        <v>0</v>
      </c>
      <c r="X75" s="68">
        <v>0</v>
      </c>
      <c r="Y75" s="79">
        <v>0</v>
      </c>
      <c r="Z75" s="63" t="s">
        <v>342</v>
      </c>
      <c r="AA75" s="64" t="s">
        <v>343</v>
      </c>
      <c r="AB75" s="67">
        <v>0</v>
      </c>
      <c r="AC75" s="27">
        <f>IF((IF(E75="-",0,E75))=0,0,(IF(AB75="-",0,AB75))/(IF(E75="-",0,E75)))*100</f>
        <v>0</v>
      </c>
      <c r="AD75" s="68">
        <v>0</v>
      </c>
      <c r="AE75" s="27">
        <f t="shared" si="4"/>
        <v>0</v>
      </c>
      <c r="AF75" s="77">
        <v>0</v>
      </c>
      <c r="AG75" s="64" t="s">
        <v>341</v>
      </c>
      <c r="AH75" s="67">
        <v>0</v>
      </c>
      <c r="AI75" s="17" t="s">
        <v>343</v>
      </c>
      <c r="AJ75" s="67">
        <v>0</v>
      </c>
      <c r="AK75" s="28">
        <f>IF((IF(AH75="-",0,AH75))=0,0,(IF(AJ75="-",0,AJ75))/(IF(AH75="-",0,AH75)))*100</f>
        <v>0</v>
      </c>
    </row>
    <row r="76" spans="1:37" s="42" customFormat="1" ht="15" customHeight="1" x14ac:dyDescent="0.2">
      <c r="A76" s="15"/>
      <c r="B76" s="80" t="s">
        <v>344</v>
      </c>
      <c r="C76" s="64" t="s">
        <v>345</v>
      </c>
      <c r="D76" s="45" t="s">
        <v>157</v>
      </c>
      <c r="E76" s="45" t="s">
        <v>157</v>
      </c>
      <c r="F76" s="65">
        <f t="shared" si="5"/>
        <v>0</v>
      </c>
      <c r="G76" s="68">
        <v>0</v>
      </c>
      <c r="H76" s="68">
        <v>0</v>
      </c>
      <c r="I76" s="68">
        <v>0</v>
      </c>
      <c r="J76" s="68">
        <v>0</v>
      </c>
      <c r="K76" s="68">
        <v>0</v>
      </c>
      <c r="L76" s="68">
        <v>0</v>
      </c>
      <c r="M76" s="68">
        <v>0</v>
      </c>
      <c r="N76" s="68">
        <v>0</v>
      </c>
      <c r="O76" s="68">
        <v>0</v>
      </c>
      <c r="P76" s="68">
        <v>0</v>
      </c>
      <c r="Q76" s="68">
        <v>0</v>
      </c>
      <c r="R76" s="68">
        <v>0</v>
      </c>
      <c r="S76" s="68">
        <v>0</v>
      </c>
      <c r="T76" s="68">
        <v>0</v>
      </c>
      <c r="U76" s="68">
        <v>0</v>
      </c>
      <c r="V76" s="68">
        <v>0</v>
      </c>
      <c r="W76" s="68">
        <v>0</v>
      </c>
      <c r="X76" s="68">
        <v>0</v>
      </c>
      <c r="Y76" s="79">
        <v>0</v>
      </c>
      <c r="Z76" s="80" t="s">
        <v>346</v>
      </c>
      <c r="AA76" s="64" t="s">
        <v>347</v>
      </c>
      <c r="AB76" s="67">
        <v>0</v>
      </c>
      <c r="AC76" s="17" t="s">
        <v>157</v>
      </c>
      <c r="AD76" s="68">
        <v>0</v>
      </c>
      <c r="AE76" s="27">
        <f t="shared" si="4"/>
        <v>0</v>
      </c>
      <c r="AF76" s="77">
        <v>0</v>
      </c>
      <c r="AG76" s="64" t="s">
        <v>345</v>
      </c>
      <c r="AH76" s="45" t="s">
        <v>157</v>
      </c>
      <c r="AI76" s="17" t="s">
        <v>347</v>
      </c>
      <c r="AJ76" s="67">
        <v>0</v>
      </c>
      <c r="AK76" s="62" t="s">
        <v>157</v>
      </c>
    </row>
    <row r="77" spans="1:37" s="42" customFormat="1" ht="15" customHeight="1" x14ac:dyDescent="0.2">
      <c r="A77" s="15"/>
      <c r="B77" s="80" t="s">
        <v>348</v>
      </c>
      <c r="C77" s="64" t="s">
        <v>349</v>
      </c>
      <c r="D77" s="45" t="s">
        <v>157</v>
      </c>
      <c r="E77" s="45" t="s">
        <v>157</v>
      </c>
      <c r="F77" s="65">
        <f t="shared" si="5"/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  <c r="R77" s="68">
        <v>0</v>
      </c>
      <c r="S77" s="68">
        <v>0</v>
      </c>
      <c r="T77" s="68">
        <v>0</v>
      </c>
      <c r="U77" s="68">
        <v>0</v>
      </c>
      <c r="V77" s="68">
        <v>0</v>
      </c>
      <c r="W77" s="68">
        <v>0</v>
      </c>
      <c r="X77" s="68">
        <v>0</v>
      </c>
      <c r="Y77" s="79">
        <v>0</v>
      </c>
      <c r="Z77" s="80" t="s">
        <v>348</v>
      </c>
      <c r="AA77" s="64" t="s">
        <v>350</v>
      </c>
      <c r="AB77" s="67">
        <v>0</v>
      </c>
      <c r="AC77" s="17" t="s">
        <v>157</v>
      </c>
      <c r="AD77" s="68">
        <v>0</v>
      </c>
      <c r="AE77" s="27">
        <f t="shared" si="4"/>
        <v>0</v>
      </c>
      <c r="AF77" s="77">
        <v>0</v>
      </c>
      <c r="AG77" s="64" t="s">
        <v>349</v>
      </c>
      <c r="AH77" s="45" t="s">
        <v>157</v>
      </c>
      <c r="AI77" s="17" t="s">
        <v>350</v>
      </c>
      <c r="AJ77" s="67">
        <v>0</v>
      </c>
      <c r="AK77" s="62" t="s">
        <v>157</v>
      </c>
    </row>
    <row r="78" spans="1:37" s="42" customFormat="1" ht="15" customHeight="1" x14ac:dyDescent="0.2">
      <c r="A78" s="15"/>
      <c r="B78" s="66" t="s">
        <v>351</v>
      </c>
      <c r="C78" s="64" t="s">
        <v>352</v>
      </c>
      <c r="D78" s="45" t="s">
        <v>157</v>
      </c>
      <c r="E78" s="45" t="s">
        <v>157</v>
      </c>
      <c r="F78" s="65">
        <f t="shared" si="5"/>
        <v>0</v>
      </c>
      <c r="G78" s="68">
        <v>0</v>
      </c>
      <c r="H78" s="68">
        <v>0</v>
      </c>
      <c r="I78" s="68">
        <v>0</v>
      </c>
      <c r="J78" s="68">
        <v>0</v>
      </c>
      <c r="K78" s="68">
        <v>0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  <c r="R78" s="68">
        <v>0</v>
      </c>
      <c r="S78" s="68">
        <v>0</v>
      </c>
      <c r="T78" s="68">
        <v>0</v>
      </c>
      <c r="U78" s="68">
        <v>0</v>
      </c>
      <c r="V78" s="68">
        <v>0</v>
      </c>
      <c r="W78" s="68">
        <v>0</v>
      </c>
      <c r="X78" s="68">
        <v>0</v>
      </c>
      <c r="Y78" s="79">
        <v>0</v>
      </c>
      <c r="Z78" s="66" t="s">
        <v>353</v>
      </c>
      <c r="AA78" s="64" t="s">
        <v>354</v>
      </c>
      <c r="AB78" s="67">
        <v>0</v>
      </c>
      <c r="AC78" s="17" t="s">
        <v>157</v>
      </c>
      <c r="AD78" s="68">
        <v>0</v>
      </c>
      <c r="AE78" s="27">
        <f t="shared" si="4"/>
        <v>0</v>
      </c>
      <c r="AF78" s="77">
        <v>0</v>
      </c>
      <c r="AG78" s="64" t="s">
        <v>352</v>
      </c>
      <c r="AH78" s="45" t="s">
        <v>157</v>
      </c>
      <c r="AI78" s="17" t="s">
        <v>354</v>
      </c>
      <c r="AJ78" s="67">
        <v>0</v>
      </c>
      <c r="AK78" s="62" t="s">
        <v>157</v>
      </c>
    </row>
    <row r="79" spans="1:37" s="42" customFormat="1" ht="15" customHeight="1" x14ac:dyDescent="0.2">
      <c r="A79" s="15"/>
      <c r="B79" s="78" t="s">
        <v>355</v>
      </c>
      <c r="C79" s="64" t="s">
        <v>356</v>
      </c>
      <c r="D79" s="67">
        <v>0</v>
      </c>
      <c r="E79" s="67">
        <v>0</v>
      </c>
      <c r="F79" s="65">
        <f t="shared" si="5"/>
        <v>0</v>
      </c>
      <c r="G79" s="68">
        <v>0</v>
      </c>
      <c r="H79" s="68">
        <v>0</v>
      </c>
      <c r="I79" s="68">
        <v>0</v>
      </c>
      <c r="J79" s="68">
        <v>0</v>
      </c>
      <c r="K79" s="68">
        <v>0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  <c r="R79" s="68">
        <v>0</v>
      </c>
      <c r="S79" s="68">
        <v>0</v>
      </c>
      <c r="T79" s="68">
        <v>0</v>
      </c>
      <c r="U79" s="68">
        <v>0</v>
      </c>
      <c r="V79" s="68">
        <v>0</v>
      </c>
      <c r="W79" s="68">
        <v>0</v>
      </c>
      <c r="X79" s="68">
        <v>0</v>
      </c>
      <c r="Y79" s="79">
        <v>0</v>
      </c>
      <c r="Z79" s="63" t="s">
        <v>357</v>
      </c>
      <c r="AA79" s="64" t="s">
        <v>358</v>
      </c>
      <c r="AB79" s="67">
        <v>0</v>
      </c>
      <c r="AC79" s="27">
        <f t="shared" ref="AC79:AC93" si="6">IF((IF(E79="-",0,E79))=0,0,(IF(AB79="-",0,AB79))/(IF(E79="-",0,E79)))</f>
        <v>0</v>
      </c>
      <c r="AD79" s="68">
        <v>0</v>
      </c>
      <c r="AE79" s="27">
        <f t="shared" si="4"/>
        <v>0</v>
      </c>
      <c r="AF79" s="77">
        <v>0</v>
      </c>
      <c r="AG79" s="64" t="s">
        <v>356</v>
      </c>
      <c r="AH79" s="67">
        <v>0</v>
      </c>
      <c r="AI79" s="17" t="s">
        <v>358</v>
      </c>
      <c r="AJ79" s="67">
        <v>0</v>
      </c>
      <c r="AK79" s="28">
        <f t="shared" ref="AK79:AK93" si="7">IF((IF(AH79="-",0,AH79))=0,0,(IF(AJ79="-",0,AJ79))/(IF(AH79="-",0,AH79)))</f>
        <v>0</v>
      </c>
    </row>
    <row r="80" spans="1:37" s="42" customFormat="1" ht="26.1" customHeight="1" x14ac:dyDescent="0.2">
      <c r="A80" s="15"/>
      <c r="B80" s="80" t="s">
        <v>359</v>
      </c>
      <c r="C80" s="64" t="s">
        <v>360</v>
      </c>
      <c r="D80" s="67">
        <v>0</v>
      </c>
      <c r="E80" s="67">
        <v>0</v>
      </c>
      <c r="F80" s="65">
        <f t="shared" si="5"/>
        <v>0</v>
      </c>
      <c r="G80" s="68">
        <v>0</v>
      </c>
      <c r="H80" s="68">
        <v>0</v>
      </c>
      <c r="I80" s="68">
        <v>0</v>
      </c>
      <c r="J80" s="68">
        <v>0</v>
      </c>
      <c r="K80" s="68">
        <v>0</v>
      </c>
      <c r="L80" s="68">
        <v>0</v>
      </c>
      <c r="M80" s="68">
        <v>0</v>
      </c>
      <c r="N80" s="68">
        <v>0</v>
      </c>
      <c r="O80" s="68">
        <v>0</v>
      </c>
      <c r="P80" s="68">
        <v>0</v>
      </c>
      <c r="Q80" s="68">
        <v>0</v>
      </c>
      <c r="R80" s="68">
        <v>0</v>
      </c>
      <c r="S80" s="68">
        <v>0</v>
      </c>
      <c r="T80" s="68">
        <v>0</v>
      </c>
      <c r="U80" s="68">
        <v>0</v>
      </c>
      <c r="V80" s="68">
        <v>0</v>
      </c>
      <c r="W80" s="68">
        <v>0</v>
      </c>
      <c r="X80" s="68">
        <v>0</v>
      </c>
      <c r="Y80" s="79">
        <v>0</v>
      </c>
      <c r="Z80" s="66" t="s">
        <v>361</v>
      </c>
      <c r="AA80" s="64" t="s">
        <v>362</v>
      </c>
      <c r="AB80" s="67">
        <v>0</v>
      </c>
      <c r="AC80" s="27">
        <f t="shared" si="6"/>
        <v>0</v>
      </c>
      <c r="AD80" s="68">
        <v>0</v>
      </c>
      <c r="AE80" s="27">
        <f t="shared" si="4"/>
        <v>0</v>
      </c>
      <c r="AF80" s="77">
        <v>0</v>
      </c>
      <c r="AG80" s="64" t="s">
        <v>360</v>
      </c>
      <c r="AH80" s="67">
        <v>0</v>
      </c>
      <c r="AI80" s="17" t="s">
        <v>362</v>
      </c>
      <c r="AJ80" s="67">
        <v>0</v>
      </c>
      <c r="AK80" s="28">
        <f t="shared" si="7"/>
        <v>0</v>
      </c>
    </row>
    <row r="81" spans="1:38" s="42" customFormat="1" ht="15" customHeight="1" x14ac:dyDescent="0.2">
      <c r="A81" s="15"/>
      <c r="B81" s="80" t="s">
        <v>363</v>
      </c>
      <c r="C81" s="64" t="s">
        <v>364</v>
      </c>
      <c r="D81" s="67">
        <v>0</v>
      </c>
      <c r="E81" s="67">
        <v>0</v>
      </c>
      <c r="F81" s="65">
        <f t="shared" si="5"/>
        <v>0</v>
      </c>
      <c r="G81" s="68">
        <v>0</v>
      </c>
      <c r="H81" s="68">
        <v>0</v>
      </c>
      <c r="I81" s="68">
        <v>0</v>
      </c>
      <c r="J81" s="68">
        <v>0</v>
      </c>
      <c r="K81" s="68">
        <v>0</v>
      </c>
      <c r="L81" s="68">
        <v>0</v>
      </c>
      <c r="M81" s="68">
        <v>0</v>
      </c>
      <c r="N81" s="68">
        <v>0</v>
      </c>
      <c r="O81" s="68">
        <v>0</v>
      </c>
      <c r="P81" s="68">
        <v>0</v>
      </c>
      <c r="Q81" s="68">
        <v>0</v>
      </c>
      <c r="R81" s="68">
        <v>0</v>
      </c>
      <c r="S81" s="68">
        <v>0</v>
      </c>
      <c r="T81" s="68">
        <v>0</v>
      </c>
      <c r="U81" s="68">
        <v>0</v>
      </c>
      <c r="V81" s="68">
        <v>0</v>
      </c>
      <c r="W81" s="68">
        <v>0</v>
      </c>
      <c r="X81" s="68">
        <v>0</v>
      </c>
      <c r="Y81" s="79">
        <v>0</v>
      </c>
      <c r="Z81" s="66" t="s">
        <v>365</v>
      </c>
      <c r="AA81" s="64" t="s">
        <v>366</v>
      </c>
      <c r="AB81" s="67">
        <v>0</v>
      </c>
      <c r="AC81" s="27">
        <f t="shared" si="6"/>
        <v>0</v>
      </c>
      <c r="AD81" s="68">
        <v>0</v>
      </c>
      <c r="AE81" s="27">
        <f t="shared" si="4"/>
        <v>0</v>
      </c>
      <c r="AF81" s="77">
        <v>0</v>
      </c>
      <c r="AG81" s="64" t="s">
        <v>364</v>
      </c>
      <c r="AH81" s="67">
        <v>0</v>
      </c>
      <c r="AI81" s="17" t="s">
        <v>366</v>
      </c>
      <c r="AJ81" s="67">
        <v>0</v>
      </c>
      <c r="AK81" s="28">
        <f t="shared" si="7"/>
        <v>0</v>
      </c>
    </row>
    <row r="82" spans="1:38" s="42" customFormat="1" ht="15" customHeight="1" x14ac:dyDescent="0.2">
      <c r="A82" s="15"/>
      <c r="B82" s="80" t="s">
        <v>367</v>
      </c>
      <c r="C82" s="64" t="s">
        <v>368</v>
      </c>
      <c r="D82" s="67">
        <v>0</v>
      </c>
      <c r="E82" s="67">
        <v>0</v>
      </c>
      <c r="F82" s="65">
        <f t="shared" si="5"/>
        <v>0</v>
      </c>
      <c r="G82" s="68">
        <v>0</v>
      </c>
      <c r="H82" s="68">
        <v>0</v>
      </c>
      <c r="I82" s="68">
        <v>0</v>
      </c>
      <c r="J82" s="68">
        <v>0</v>
      </c>
      <c r="K82" s="68">
        <v>0</v>
      </c>
      <c r="L82" s="68">
        <v>0</v>
      </c>
      <c r="M82" s="68">
        <v>0</v>
      </c>
      <c r="N82" s="68">
        <v>0</v>
      </c>
      <c r="O82" s="68">
        <v>0</v>
      </c>
      <c r="P82" s="68">
        <v>0</v>
      </c>
      <c r="Q82" s="68">
        <v>0</v>
      </c>
      <c r="R82" s="68">
        <v>0</v>
      </c>
      <c r="S82" s="68">
        <v>0</v>
      </c>
      <c r="T82" s="68">
        <v>0</v>
      </c>
      <c r="U82" s="68">
        <v>0</v>
      </c>
      <c r="V82" s="68">
        <v>0</v>
      </c>
      <c r="W82" s="68">
        <v>0</v>
      </c>
      <c r="X82" s="68">
        <v>0</v>
      </c>
      <c r="Y82" s="79">
        <v>0</v>
      </c>
      <c r="Z82" s="66" t="s">
        <v>369</v>
      </c>
      <c r="AA82" s="64" t="s">
        <v>370</v>
      </c>
      <c r="AB82" s="67">
        <v>0</v>
      </c>
      <c r="AC82" s="27">
        <f t="shared" si="6"/>
        <v>0</v>
      </c>
      <c r="AD82" s="68">
        <v>0</v>
      </c>
      <c r="AE82" s="27">
        <f t="shared" si="4"/>
        <v>0</v>
      </c>
      <c r="AF82" s="77">
        <v>0</v>
      </c>
      <c r="AG82" s="64" t="s">
        <v>368</v>
      </c>
      <c r="AH82" s="67">
        <v>0</v>
      </c>
      <c r="AI82" s="17" t="s">
        <v>370</v>
      </c>
      <c r="AJ82" s="67">
        <v>0</v>
      </c>
      <c r="AK82" s="28">
        <f t="shared" si="7"/>
        <v>0</v>
      </c>
    </row>
    <row r="83" spans="1:38" s="42" customFormat="1" ht="15" customHeight="1" x14ac:dyDescent="0.2">
      <c r="A83" s="15"/>
      <c r="B83" s="80" t="s">
        <v>371</v>
      </c>
      <c r="C83" s="64" t="s">
        <v>372</v>
      </c>
      <c r="D83" s="67">
        <v>0</v>
      </c>
      <c r="E83" s="67">
        <v>0</v>
      </c>
      <c r="F83" s="65">
        <f t="shared" si="5"/>
        <v>0</v>
      </c>
      <c r="G83" s="68">
        <v>0</v>
      </c>
      <c r="H83" s="68">
        <v>0</v>
      </c>
      <c r="I83" s="68">
        <v>0</v>
      </c>
      <c r="J83" s="68">
        <v>0</v>
      </c>
      <c r="K83" s="68">
        <v>0</v>
      </c>
      <c r="L83" s="68">
        <v>0</v>
      </c>
      <c r="M83" s="68">
        <v>0</v>
      </c>
      <c r="N83" s="68">
        <v>0</v>
      </c>
      <c r="O83" s="68">
        <v>0</v>
      </c>
      <c r="P83" s="68">
        <v>0</v>
      </c>
      <c r="Q83" s="68">
        <v>0</v>
      </c>
      <c r="R83" s="68">
        <v>0</v>
      </c>
      <c r="S83" s="68">
        <v>0</v>
      </c>
      <c r="T83" s="68">
        <v>0</v>
      </c>
      <c r="U83" s="68">
        <v>0</v>
      </c>
      <c r="V83" s="68">
        <v>0</v>
      </c>
      <c r="W83" s="68">
        <v>0</v>
      </c>
      <c r="X83" s="68">
        <v>0</v>
      </c>
      <c r="Y83" s="79">
        <v>0</v>
      </c>
      <c r="Z83" s="66" t="s">
        <v>373</v>
      </c>
      <c r="AA83" s="64" t="s">
        <v>374</v>
      </c>
      <c r="AB83" s="67">
        <v>0</v>
      </c>
      <c r="AC83" s="27">
        <f t="shared" si="6"/>
        <v>0</v>
      </c>
      <c r="AD83" s="68">
        <v>0</v>
      </c>
      <c r="AE83" s="27">
        <f t="shared" si="4"/>
        <v>0</v>
      </c>
      <c r="AF83" s="77">
        <v>0</v>
      </c>
      <c r="AG83" s="64" t="s">
        <v>372</v>
      </c>
      <c r="AH83" s="67">
        <v>0</v>
      </c>
      <c r="AI83" s="17" t="s">
        <v>374</v>
      </c>
      <c r="AJ83" s="67">
        <v>0</v>
      </c>
      <c r="AK83" s="28">
        <f t="shared" si="7"/>
        <v>0</v>
      </c>
    </row>
    <row r="84" spans="1:38" s="42" customFormat="1" ht="15" customHeight="1" x14ac:dyDescent="0.2">
      <c r="A84" s="15"/>
      <c r="B84" s="80" t="s">
        <v>375</v>
      </c>
      <c r="C84" s="64" t="s">
        <v>376</v>
      </c>
      <c r="D84" s="67">
        <v>0</v>
      </c>
      <c r="E84" s="67">
        <v>0</v>
      </c>
      <c r="F84" s="65">
        <f t="shared" si="5"/>
        <v>0</v>
      </c>
      <c r="G84" s="68">
        <v>0</v>
      </c>
      <c r="H84" s="68">
        <v>0</v>
      </c>
      <c r="I84" s="68">
        <v>0</v>
      </c>
      <c r="J84" s="68">
        <v>0</v>
      </c>
      <c r="K84" s="68">
        <v>0</v>
      </c>
      <c r="L84" s="68">
        <v>0</v>
      </c>
      <c r="M84" s="68">
        <v>0</v>
      </c>
      <c r="N84" s="68">
        <v>0</v>
      </c>
      <c r="O84" s="68">
        <v>0</v>
      </c>
      <c r="P84" s="68">
        <v>0</v>
      </c>
      <c r="Q84" s="68">
        <v>0</v>
      </c>
      <c r="R84" s="68">
        <v>0</v>
      </c>
      <c r="S84" s="68">
        <v>0</v>
      </c>
      <c r="T84" s="68">
        <v>0</v>
      </c>
      <c r="U84" s="68">
        <v>0</v>
      </c>
      <c r="V84" s="68">
        <v>0</v>
      </c>
      <c r="W84" s="68">
        <v>0</v>
      </c>
      <c r="X84" s="68">
        <v>0</v>
      </c>
      <c r="Y84" s="79">
        <v>0</v>
      </c>
      <c r="Z84" s="66" t="s">
        <v>377</v>
      </c>
      <c r="AA84" s="64" t="s">
        <v>378</v>
      </c>
      <c r="AB84" s="67">
        <v>0</v>
      </c>
      <c r="AC84" s="27">
        <f t="shared" si="6"/>
        <v>0</v>
      </c>
      <c r="AD84" s="68">
        <v>0</v>
      </c>
      <c r="AE84" s="27">
        <f t="shared" si="4"/>
        <v>0</v>
      </c>
      <c r="AF84" s="77">
        <v>0</v>
      </c>
      <c r="AG84" s="64" t="s">
        <v>376</v>
      </c>
      <c r="AH84" s="67">
        <v>0</v>
      </c>
      <c r="AI84" s="17" t="s">
        <v>378</v>
      </c>
      <c r="AJ84" s="67">
        <v>0</v>
      </c>
      <c r="AK84" s="28">
        <f t="shared" si="7"/>
        <v>0</v>
      </c>
    </row>
    <row r="85" spans="1:38" s="42" customFormat="1" ht="15" customHeight="1" x14ac:dyDescent="0.2">
      <c r="A85" s="15"/>
      <c r="B85" s="80" t="s">
        <v>379</v>
      </c>
      <c r="C85" s="64" t="s">
        <v>380</v>
      </c>
      <c r="D85" s="67">
        <v>0</v>
      </c>
      <c r="E85" s="67">
        <v>0</v>
      </c>
      <c r="F85" s="65">
        <f t="shared" si="5"/>
        <v>0</v>
      </c>
      <c r="G85" s="68">
        <v>0</v>
      </c>
      <c r="H85" s="68">
        <v>0</v>
      </c>
      <c r="I85" s="68">
        <v>0</v>
      </c>
      <c r="J85" s="68">
        <v>0</v>
      </c>
      <c r="K85" s="68">
        <v>0</v>
      </c>
      <c r="L85" s="68">
        <v>0</v>
      </c>
      <c r="M85" s="68">
        <v>0</v>
      </c>
      <c r="N85" s="68">
        <v>0</v>
      </c>
      <c r="O85" s="68">
        <v>0</v>
      </c>
      <c r="P85" s="68">
        <v>0</v>
      </c>
      <c r="Q85" s="68">
        <v>0</v>
      </c>
      <c r="R85" s="68">
        <v>0</v>
      </c>
      <c r="S85" s="68">
        <v>0</v>
      </c>
      <c r="T85" s="68">
        <v>0</v>
      </c>
      <c r="U85" s="68">
        <v>0</v>
      </c>
      <c r="V85" s="68">
        <v>0</v>
      </c>
      <c r="W85" s="68">
        <v>0</v>
      </c>
      <c r="X85" s="68">
        <v>0</v>
      </c>
      <c r="Y85" s="79">
        <v>0</v>
      </c>
      <c r="Z85" s="66" t="s">
        <v>381</v>
      </c>
      <c r="AA85" s="64" t="s">
        <v>382</v>
      </c>
      <c r="AB85" s="67">
        <v>0</v>
      </c>
      <c r="AC85" s="27">
        <f t="shared" si="6"/>
        <v>0</v>
      </c>
      <c r="AD85" s="68">
        <v>0</v>
      </c>
      <c r="AE85" s="27">
        <f t="shared" si="4"/>
        <v>0</v>
      </c>
      <c r="AF85" s="77">
        <v>0</v>
      </c>
      <c r="AG85" s="64" t="s">
        <v>380</v>
      </c>
      <c r="AH85" s="67">
        <v>0</v>
      </c>
      <c r="AI85" s="17" t="s">
        <v>382</v>
      </c>
      <c r="AJ85" s="67">
        <v>0</v>
      </c>
      <c r="AK85" s="28">
        <f t="shared" si="7"/>
        <v>0</v>
      </c>
    </row>
    <row r="86" spans="1:38" s="42" customFormat="1" ht="15" customHeight="1" x14ac:dyDescent="0.2">
      <c r="A86" s="15"/>
      <c r="B86" s="80" t="s">
        <v>383</v>
      </c>
      <c r="C86" s="64" t="s">
        <v>384</v>
      </c>
      <c r="D86" s="67">
        <v>0</v>
      </c>
      <c r="E86" s="67">
        <v>0</v>
      </c>
      <c r="F86" s="65">
        <f t="shared" si="5"/>
        <v>0</v>
      </c>
      <c r="G86" s="68">
        <v>0</v>
      </c>
      <c r="H86" s="68">
        <v>0</v>
      </c>
      <c r="I86" s="68">
        <v>0</v>
      </c>
      <c r="J86" s="68">
        <v>0</v>
      </c>
      <c r="K86" s="68">
        <v>0</v>
      </c>
      <c r="L86" s="68">
        <v>0</v>
      </c>
      <c r="M86" s="68">
        <v>0</v>
      </c>
      <c r="N86" s="68">
        <v>0</v>
      </c>
      <c r="O86" s="68">
        <v>0</v>
      </c>
      <c r="P86" s="68">
        <v>0</v>
      </c>
      <c r="Q86" s="68">
        <v>0</v>
      </c>
      <c r="R86" s="68">
        <v>0</v>
      </c>
      <c r="S86" s="68">
        <v>0</v>
      </c>
      <c r="T86" s="68">
        <v>0</v>
      </c>
      <c r="U86" s="68">
        <v>0</v>
      </c>
      <c r="V86" s="68">
        <v>0</v>
      </c>
      <c r="W86" s="68">
        <v>0</v>
      </c>
      <c r="X86" s="68">
        <v>0</v>
      </c>
      <c r="Y86" s="79">
        <v>0</v>
      </c>
      <c r="Z86" s="66" t="s">
        <v>385</v>
      </c>
      <c r="AA86" s="64" t="s">
        <v>386</v>
      </c>
      <c r="AB86" s="67">
        <v>0</v>
      </c>
      <c r="AC86" s="27">
        <f t="shared" si="6"/>
        <v>0</v>
      </c>
      <c r="AD86" s="68">
        <v>0</v>
      </c>
      <c r="AE86" s="27">
        <f t="shared" si="4"/>
        <v>0</v>
      </c>
      <c r="AF86" s="77">
        <v>0</v>
      </c>
      <c r="AG86" s="64" t="s">
        <v>384</v>
      </c>
      <c r="AH86" s="67">
        <v>0</v>
      </c>
      <c r="AI86" s="17" t="s">
        <v>386</v>
      </c>
      <c r="AJ86" s="67">
        <v>0</v>
      </c>
      <c r="AK86" s="28">
        <f t="shared" si="7"/>
        <v>0</v>
      </c>
    </row>
    <row r="87" spans="1:38" s="42" customFormat="1" ht="15" customHeight="1" x14ac:dyDescent="0.2">
      <c r="A87" s="15"/>
      <c r="B87" s="80" t="s">
        <v>387</v>
      </c>
      <c r="C87" s="64" t="s">
        <v>388</v>
      </c>
      <c r="D87" s="67">
        <v>0</v>
      </c>
      <c r="E87" s="67">
        <v>0</v>
      </c>
      <c r="F87" s="65">
        <f t="shared" si="5"/>
        <v>0</v>
      </c>
      <c r="G87" s="68">
        <v>0</v>
      </c>
      <c r="H87" s="68">
        <v>0</v>
      </c>
      <c r="I87" s="68">
        <v>0</v>
      </c>
      <c r="J87" s="68">
        <v>0</v>
      </c>
      <c r="K87" s="68">
        <v>0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  <c r="R87" s="68">
        <v>0</v>
      </c>
      <c r="S87" s="68">
        <v>0</v>
      </c>
      <c r="T87" s="68">
        <v>0</v>
      </c>
      <c r="U87" s="68">
        <v>0</v>
      </c>
      <c r="V87" s="68">
        <v>0</v>
      </c>
      <c r="W87" s="68">
        <v>0</v>
      </c>
      <c r="X87" s="68">
        <v>0</v>
      </c>
      <c r="Y87" s="79">
        <v>0</v>
      </c>
      <c r="Z87" s="66" t="s">
        <v>389</v>
      </c>
      <c r="AA87" s="64" t="s">
        <v>390</v>
      </c>
      <c r="AB87" s="67">
        <v>0</v>
      </c>
      <c r="AC87" s="27">
        <f t="shared" si="6"/>
        <v>0</v>
      </c>
      <c r="AD87" s="68">
        <v>0</v>
      </c>
      <c r="AE87" s="27">
        <f t="shared" si="4"/>
        <v>0</v>
      </c>
      <c r="AF87" s="77">
        <v>0</v>
      </c>
      <c r="AG87" s="64" t="s">
        <v>388</v>
      </c>
      <c r="AH87" s="67">
        <v>0</v>
      </c>
      <c r="AI87" s="17" t="s">
        <v>390</v>
      </c>
      <c r="AJ87" s="67">
        <v>0</v>
      </c>
      <c r="AK87" s="28">
        <f t="shared" si="7"/>
        <v>0</v>
      </c>
    </row>
    <row r="88" spans="1:38" s="42" customFormat="1" ht="15" customHeight="1" x14ac:dyDescent="0.2">
      <c r="A88" s="15"/>
      <c r="B88" s="78" t="s">
        <v>391</v>
      </c>
      <c r="C88" s="64" t="s">
        <v>392</v>
      </c>
      <c r="D88" s="67">
        <v>0</v>
      </c>
      <c r="E88" s="67">
        <v>0</v>
      </c>
      <c r="F88" s="65">
        <f t="shared" si="5"/>
        <v>0</v>
      </c>
      <c r="G88" s="68">
        <v>0</v>
      </c>
      <c r="H88" s="68">
        <v>0</v>
      </c>
      <c r="I88" s="68">
        <v>0</v>
      </c>
      <c r="J88" s="68">
        <v>0</v>
      </c>
      <c r="K88" s="68"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79">
        <v>0</v>
      </c>
      <c r="Z88" s="63" t="s">
        <v>393</v>
      </c>
      <c r="AA88" s="64" t="s">
        <v>394</v>
      </c>
      <c r="AB88" s="67">
        <v>0</v>
      </c>
      <c r="AC88" s="27">
        <f t="shared" si="6"/>
        <v>0</v>
      </c>
      <c r="AD88" s="68">
        <v>0</v>
      </c>
      <c r="AE88" s="27">
        <f t="shared" si="4"/>
        <v>0</v>
      </c>
      <c r="AF88" s="77">
        <v>0</v>
      </c>
      <c r="AG88" s="64" t="s">
        <v>392</v>
      </c>
      <c r="AH88" s="67">
        <v>0</v>
      </c>
      <c r="AI88" s="17" t="s">
        <v>394</v>
      </c>
      <c r="AJ88" s="67">
        <v>0</v>
      </c>
      <c r="AK88" s="28">
        <f t="shared" si="7"/>
        <v>0</v>
      </c>
    </row>
    <row r="89" spans="1:38" s="42" customFormat="1" ht="15" customHeight="1" x14ac:dyDescent="0.2">
      <c r="A89" s="15"/>
      <c r="B89" s="81" t="s">
        <v>395</v>
      </c>
      <c r="C89" s="64" t="s">
        <v>396</v>
      </c>
      <c r="D89" s="67">
        <v>0</v>
      </c>
      <c r="E89" s="67">
        <v>0</v>
      </c>
      <c r="F89" s="65">
        <f t="shared" si="5"/>
        <v>0</v>
      </c>
      <c r="G89" s="68">
        <v>0</v>
      </c>
      <c r="H89" s="68">
        <v>0</v>
      </c>
      <c r="I89" s="68">
        <v>0</v>
      </c>
      <c r="J89" s="68">
        <v>0</v>
      </c>
      <c r="K89" s="68">
        <v>0</v>
      </c>
      <c r="L89" s="68">
        <v>0</v>
      </c>
      <c r="M89" s="68">
        <v>0</v>
      </c>
      <c r="N89" s="68">
        <v>0</v>
      </c>
      <c r="O89" s="68">
        <v>0</v>
      </c>
      <c r="P89" s="68">
        <v>0</v>
      </c>
      <c r="Q89" s="68">
        <v>0</v>
      </c>
      <c r="R89" s="68">
        <v>0</v>
      </c>
      <c r="S89" s="68">
        <v>0</v>
      </c>
      <c r="T89" s="68">
        <v>0</v>
      </c>
      <c r="U89" s="68">
        <v>0</v>
      </c>
      <c r="V89" s="68">
        <v>0</v>
      </c>
      <c r="W89" s="68">
        <v>0</v>
      </c>
      <c r="X89" s="68">
        <v>0</v>
      </c>
      <c r="Y89" s="79">
        <v>0</v>
      </c>
      <c r="Z89" s="82" t="s">
        <v>397</v>
      </c>
      <c r="AA89" s="64" t="s">
        <v>398</v>
      </c>
      <c r="AB89" s="67">
        <v>0</v>
      </c>
      <c r="AC89" s="27">
        <f t="shared" si="6"/>
        <v>0</v>
      </c>
      <c r="AD89" s="68">
        <v>0</v>
      </c>
      <c r="AE89" s="27">
        <f t="shared" si="4"/>
        <v>0</v>
      </c>
      <c r="AF89" s="77">
        <v>0</v>
      </c>
      <c r="AG89" s="64" t="s">
        <v>396</v>
      </c>
      <c r="AH89" s="67">
        <v>0</v>
      </c>
      <c r="AI89" s="17" t="s">
        <v>398</v>
      </c>
      <c r="AJ89" s="67">
        <v>0</v>
      </c>
      <c r="AK89" s="28">
        <f t="shared" si="7"/>
        <v>0</v>
      </c>
    </row>
    <row r="90" spans="1:38" s="42" customFormat="1" ht="15" customHeight="1" x14ac:dyDescent="0.2">
      <c r="A90" s="15"/>
      <c r="B90" s="78" t="s">
        <v>399</v>
      </c>
      <c r="C90" s="64" t="s">
        <v>400</v>
      </c>
      <c r="D90" s="67">
        <v>0</v>
      </c>
      <c r="E90" s="67">
        <v>0</v>
      </c>
      <c r="F90" s="65">
        <f t="shared" si="5"/>
        <v>0</v>
      </c>
      <c r="G90" s="68">
        <v>0</v>
      </c>
      <c r="H90" s="68">
        <v>0</v>
      </c>
      <c r="I90" s="68">
        <v>0</v>
      </c>
      <c r="J90" s="68">
        <v>0</v>
      </c>
      <c r="K90" s="68">
        <v>0</v>
      </c>
      <c r="L90" s="68">
        <v>0</v>
      </c>
      <c r="M90" s="68">
        <v>0</v>
      </c>
      <c r="N90" s="68">
        <v>0</v>
      </c>
      <c r="O90" s="68">
        <v>0</v>
      </c>
      <c r="P90" s="68">
        <v>0</v>
      </c>
      <c r="Q90" s="68">
        <v>0</v>
      </c>
      <c r="R90" s="68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79">
        <v>0</v>
      </c>
      <c r="Z90" s="63" t="s">
        <v>401</v>
      </c>
      <c r="AA90" s="64" t="s">
        <v>402</v>
      </c>
      <c r="AB90" s="67">
        <v>0</v>
      </c>
      <c r="AC90" s="27">
        <f t="shared" si="6"/>
        <v>0</v>
      </c>
      <c r="AD90" s="68">
        <v>0</v>
      </c>
      <c r="AE90" s="27">
        <f t="shared" si="4"/>
        <v>0</v>
      </c>
      <c r="AF90" s="77">
        <v>0</v>
      </c>
      <c r="AG90" s="64" t="s">
        <v>400</v>
      </c>
      <c r="AH90" s="67">
        <v>0</v>
      </c>
      <c r="AI90" s="17" t="s">
        <v>402</v>
      </c>
      <c r="AJ90" s="67">
        <v>0</v>
      </c>
      <c r="AK90" s="28">
        <f t="shared" si="7"/>
        <v>0</v>
      </c>
    </row>
    <row r="91" spans="1:38" s="42" customFormat="1" ht="26.1" customHeight="1" x14ac:dyDescent="0.2">
      <c r="A91" s="15"/>
      <c r="B91" s="81" t="s">
        <v>403</v>
      </c>
      <c r="C91" s="64" t="s">
        <v>404</v>
      </c>
      <c r="D91" s="67">
        <v>0</v>
      </c>
      <c r="E91" s="67">
        <v>0</v>
      </c>
      <c r="F91" s="65">
        <f t="shared" si="5"/>
        <v>0</v>
      </c>
      <c r="G91" s="68">
        <v>0</v>
      </c>
      <c r="H91" s="68">
        <v>0</v>
      </c>
      <c r="I91" s="68">
        <v>0</v>
      </c>
      <c r="J91" s="68">
        <v>0</v>
      </c>
      <c r="K91" s="68">
        <v>0</v>
      </c>
      <c r="L91" s="68">
        <v>0</v>
      </c>
      <c r="M91" s="68">
        <v>0</v>
      </c>
      <c r="N91" s="68">
        <v>0</v>
      </c>
      <c r="O91" s="68">
        <v>0</v>
      </c>
      <c r="P91" s="68">
        <v>0</v>
      </c>
      <c r="Q91" s="68">
        <v>0</v>
      </c>
      <c r="R91" s="68">
        <v>0</v>
      </c>
      <c r="S91" s="68">
        <v>0</v>
      </c>
      <c r="T91" s="68">
        <v>0</v>
      </c>
      <c r="U91" s="68">
        <v>0</v>
      </c>
      <c r="V91" s="68">
        <v>0</v>
      </c>
      <c r="W91" s="68">
        <v>0</v>
      </c>
      <c r="X91" s="68">
        <v>0</v>
      </c>
      <c r="Y91" s="79">
        <v>0</v>
      </c>
      <c r="Z91" s="82" t="s">
        <v>405</v>
      </c>
      <c r="AA91" s="64" t="s">
        <v>406</v>
      </c>
      <c r="AB91" s="67">
        <v>0</v>
      </c>
      <c r="AC91" s="27">
        <f t="shared" si="6"/>
        <v>0</v>
      </c>
      <c r="AD91" s="68">
        <v>0</v>
      </c>
      <c r="AE91" s="27">
        <f t="shared" si="4"/>
        <v>0</v>
      </c>
      <c r="AF91" s="77">
        <v>0</v>
      </c>
      <c r="AG91" s="64" t="s">
        <v>404</v>
      </c>
      <c r="AH91" s="67">
        <v>0</v>
      </c>
      <c r="AI91" s="17" t="s">
        <v>406</v>
      </c>
      <c r="AJ91" s="67">
        <v>0</v>
      </c>
      <c r="AK91" s="28">
        <f t="shared" si="7"/>
        <v>0</v>
      </c>
    </row>
    <row r="92" spans="1:38" s="42" customFormat="1" ht="15" customHeight="1" x14ac:dyDescent="0.2">
      <c r="A92" s="15"/>
      <c r="B92" s="78" t="s">
        <v>407</v>
      </c>
      <c r="C92" s="64" t="s">
        <v>408</v>
      </c>
      <c r="D92" s="67">
        <v>0</v>
      </c>
      <c r="E92" s="67">
        <v>0</v>
      </c>
      <c r="F92" s="65">
        <f t="shared" si="5"/>
        <v>0</v>
      </c>
      <c r="G92" s="68">
        <v>0</v>
      </c>
      <c r="H92" s="68">
        <v>0</v>
      </c>
      <c r="I92" s="68">
        <v>0</v>
      </c>
      <c r="J92" s="68">
        <v>0</v>
      </c>
      <c r="K92" s="68">
        <v>0</v>
      </c>
      <c r="L92" s="68">
        <v>0</v>
      </c>
      <c r="M92" s="68">
        <v>0</v>
      </c>
      <c r="N92" s="68">
        <v>0</v>
      </c>
      <c r="O92" s="68">
        <v>0</v>
      </c>
      <c r="P92" s="68">
        <v>0</v>
      </c>
      <c r="Q92" s="68">
        <v>0</v>
      </c>
      <c r="R92" s="68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79">
        <v>0</v>
      </c>
      <c r="Z92" s="63" t="s">
        <v>409</v>
      </c>
      <c r="AA92" s="64" t="s">
        <v>410</v>
      </c>
      <c r="AB92" s="67">
        <v>0</v>
      </c>
      <c r="AC92" s="27">
        <f t="shared" si="6"/>
        <v>0</v>
      </c>
      <c r="AD92" s="68">
        <v>0</v>
      </c>
      <c r="AE92" s="27">
        <f t="shared" si="4"/>
        <v>0</v>
      </c>
      <c r="AF92" s="77">
        <v>0</v>
      </c>
      <c r="AG92" s="64" t="s">
        <v>408</v>
      </c>
      <c r="AH92" s="67">
        <v>0</v>
      </c>
      <c r="AI92" s="17" t="s">
        <v>410</v>
      </c>
      <c r="AJ92" s="67">
        <v>0</v>
      </c>
      <c r="AK92" s="28">
        <f t="shared" si="7"/>
        <v>0</v>
      </c>
    </row>
    <row r="93" spans="1:38" s="42" customFormat="1" ht="42" customHeight="1" x14ac:dyDescent="0.2">
      <c r="A93" s="15"/>
      <c r="B93" s="78" t="s">
        <v>411</v>
      </c>
      <c r="C93" s="70" t="s">
        <v>412</v>
      </c>
      <c r="D93" s="71">
        <v>0</v>
      </c>
      <c r="E93" s="71">
        <v>0</v>
      </c>
      <c r="F93" s="83">
        <f t="shared" si="5"/>
        <v>0</v>
      </c>
      <c r="G93" s="72">
        <v>0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  <c r="U93" s="72">
        <v>0</v>
      </c>
      <c r="V93" s="72">
        <v>0</v>
      </c>
      <c r="W93" s="72">
        <v>0</v>
      </c>
      <c r="X93" s="72">
        <v>0</v>
      </c>
      <c r="Y93" s="84">
        <v>0</v>
      </c>
      <c r="Z93" s="85" t="s">
        <v>413</v>
      </c>
      <c r="AA93" s="70" t="s">
        <v>414</v>
      </c>
      <c r="AB93" s="71">
        <v>0</v>
      </c>
      <c r="AC93" s="33">
        <f t="shared" si="6"/>
        <v>0</v>
      </c>
      <c r="AD93" s="72">
        <v>0</v>
      </c>
      <c r="AE93" s="33">
        <f t="shared" si="4"/>
        <v>0</v>
      </c>
      <c r="AF93" s="86">
        <v>0</v>
      </c>
      <c r="AG93" s="70" t="s">
        <v>412</v>
      </c>
      <c r="AH93" s="71">
        <v>0</v>
      </c>
      <c r="AI93" s="73" t="s">
        <v>414</v>
      </c>
      <c r="AJ93" s="71">
        <v>0</v>
      </c>
      <c r="AK93" s="74">
        <f t="shared" si="7"/>
        <v>0</v>
      </c>
    </row>
    <row r="94" spans="1:38" s="39" customFormat="1" ht="12" customHeight="1" x14ac:dyDescent="0.2">
      <c r="Y94" s="40" t="s">
        <v>415</v>
      </c>
      <c r="AL94" s="40" t="s">
        <v>416</v>
      </c>
    </row>
    <row r="95" spans="1:38" s="42" customFormat="1" ht="14.1" customHeight="1" x14ac:dyDescent="0.2">
      <c r="A95" s="15"/>
      <c r="B95" s="43" t="s">
        <v>19</v>
      </c>
      <c r="C95" s="187" t="s">
        <v>20</v>
      </c>
      <c r="D95" s="190" t="s">
        <v>87</v>
      </c>
      <c r="E95" s="190"/>
      <c r="F95" s="168" t="s">
        <v>88</v>
      </c>
      <c r="G95" s="168"/>
      <c r="H95" s="168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7" t="s">
        <v>19</v>
      </c>
      <c r="AA95" s="164" t="s">
        <v>20</v>
      </c>
      <c r="AB95" s="168" t="s">
        <v>89</v>
      </c>
      <c r="AC95" s="168"/>
      <c r="AD95" s="168" t="s">
        <v>90</v>
      </c>
      <c r="AE95" s="168"/>
      <c r="AF95" s="164" t="s">
        <v>91</v>
      </c>
      <c r="AG95" s="164" t="s">
        <v>92</v>
      </c>
      <c r="AH95" s="164"/>
      <c r="AI95" s="164"/>
      <c r="AJ95" s="164"/>
      <c r="AK95" s="164"/>
    </row>
    <row r="96" spans="1:38" s="42" customFormat="1" ht="14.1" customHeight="1" x14ac:dyDescent="0.2">
      <c r="A96" s="15"/>
      <c r="B96" s="187" t="s">
        <v>93</v>
      </c>
      <c r="C96" s="188"/>
      <c r="D96" s="187" t="s">
        <v>94</v>
      </c>
      <c r="E96" s="187" t="s">
        <v>95</v>
      </c>
      <c r="F96" s="164" t="s">
        <v>96</v>
      </c>
      <c r="G96" s="193" t="s">
        <v>97</v>
      </c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64" t="s">
        <v>98</v>
      </c>
      <c r="AA96" s="191"/>
      <c r="AB96" s="164" t="s">
        <v>99</v>
      </c>
      <c r="AC96" s="164" t="s">
        <v>100</v>
      </c>
      <c r="AD96" s="164" t="s">
        <v>101</v>
      </c>
      <c r="AE96" s="164" t="s">
        <v>102</v>
      </c>
      <c r="AF96" s="191"/>
      <c r="AG96" s="165"/>
      <c r="AH96" s="192"/>
      <c r="AI96" s="192"/>
      <c r="AJ96" s="192"/>
      <c r="AK96" s="166"/>
    </row>
    <row r="97" spans="1:37" s="42" customFormat="1" ht="14.1" customHeight="1" x14ac:dyDescent="0.2">
      <c r="B97" s="188"/>
      <c r="C97" s="188"/>
      <c r="D97" s="188"/>
      <c r="E97" s="188"/>
      <c r="F97" s="191"/>
      <c r="G97" s="164" t="s">
        <v>103</v>
      </c>
      <c r="H97" s="168" t="s">
        <v>104</v>
      </c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4" t="s">
        <v>105</v>
      </c>
      <c r="W97" s="164" t="s">
        <v>106</v>
      </c>
      <c r="X97" s="164"/>
      <c r="Y97" s="164"/>
      <c r="Z97" s="191"/>
      <c r="AA97" s="191"/>
      <c r="AB97" s="191"/>
      <c r="AC97" s="191"/>
      <c r="AD97" s="191"/>
      <c r="AE97" s="191"/>
      <c r="AF97" s="191"/>
      <c r="AG97" s="164" t="s">
        <v>20</v>
      </c>
      <c r="AH97" s="164" t="s">
        <v>107</v>
      </c>
      <c r="AI97" s="164" t="s">
        <v>20</v>
      </c>
      <c r="AJ97" s="168" t="s">
        <v>89</v>
      </c>
      <c r="AK97" s="168"/>
    </row>
    <row r="98" spans="1:37" s="42" customFormat="1" ht="168" customHeight="1" x14ac:dyDescent="0.2">
      <c r="B98" s="189"/>
      <c r="C98" s="189"/>
      <c r="D98" s="189"/>
      <c r="E98" s="189"/>
      <c r="F98" s="167"/>
      <c r="G98" s="167"/>
      <c r="H98" s="17" t="s">
        <v>108</v>
      </c>
      <c r="I98" s="17" t="s">
        <v>109</v>
      </c>
      <c r="J98" s="46" t="s">
        <v>110</v>
      </c>
      <c r="K98" s="46" t="s">
        <v>111</v>
      </c>
      <c r="L98" s="17" t="s">
        <v>112</v>
      </c>
      <c r="M98" s="17" t="s">
        <v>113</v>
      </c>
      <c r="N98" s="17" t="s">
        <v>114</v>
      </c>
      <c r="O98" s="17" t="s">
        <v>115</v>
      </c>
      <c r="P98" s="17" t="s">
        <v>116</v>
      </c>
      <c r="Q98" s="17" t="s">
        <v>117</v>
      </c>
      <c r="R98" s="17" t="s">
        <v>118</v>
      </c>
      <c r="S98" s="17" t="s">
        <v>119</v>
      </c>
      <c r="T98" s="17" t="s">
        <v>120</v>
      </c>
      <c r="U98" s="47" t="s">
        <v>121</v>
      </c>
      <c r="V98" s="167"/>
      <c r="W98" s="16" t="s">
        <v>122</v>
      </c>
      <c r="X98" s="48" t="s">
        <v>123</v>
      </c>
      <c r="Y98" s="16" t="s">
        <v>124</v>
      </c>
      <c r="Z98" s="167"/>
      <c r="AA98" s="167"/>
      <c r="AB98" s="167"/>
      <c r="AC98" s="167"/>
      <c r="AD98" s="167"/>
      <c r="AE98" s="167"/>
      <c r="AF98" s="167"/>
      <c r="AG98" s="167"/>
      <c r="AH98" s="167"/>
      <c r="AI98" s="167"/>
      <c r="AJ98" s="17" t="s">
        <v>125</v>
      </c>
      <c r="AK98" s="17" t="s">
        <v>126</v>
      </c>
    </row>
    <row r="99" spans="1:37" s="49" customFormat="1" ht="12" customHeight="1" x14ac:dyDescent="0.2">
      <c r="A99" s="50"/>
      <c r="B99" s="51" t="s">
        <v>27</v>
      </c>
      <c r="C99" s="20" t="s">
        <v>28</v>
      </c>
      <c r="D99" s="51" t="s">
        <v>29</v>
      </c>
      <c r="E99" s="51" t="s">
        <v>30</v>
      </c>
      <c r="F99" s="20" t="s">
        <v>31</v>
      </c>
      <c r="G99" s="20" t="s">
        <v>32</v>
      </c>
      <c r="H99" s="20" t="s">
        <v>33</v>
      </c>
      <c r="I99" s="20" t="s">
        <v>127</v>
      </c>
      <c r="J99" s="20" t="s">
        <v>128</v>
      </c>
      <c r="K99" s="20" t="s">
        <v>129</v>
      </c>
      <c r="L99" s="20" t="s">
        <v>130</v>
      </c>
      <c r="M99" s="20" t="s">
        <v>131</v>
      </c>
      <c r="N99" s="20" t="s">
        <v>132</v>
      </c>
      <c r="O99" s="20" t="s">
        <v>133</v>
      </c>
      <c r="P99" s="20" t="s">
        <v>134</v>
      </c>
      <c r="Q99" s="20" t="s">
        <v>6</v>
      </c>
      <c r="R99" s="20" t="s">
        <v>135</v>
      </c>
      <c r="S99" s="20" t="s">
        <v>136</v>
      </c>
      <c r="T99" s="20" t="s">
        <v>137</v>
      </c>
      <c r="U99" s="20" t="s">
        <v>138</v>
      </c>
      <c r="V99" s="20" t="s">
        <v>139</v>
      </c>
      <c r="W99" s="20" t="s">
        <v>140</v>
      </c>
      <c r="X99" s="20" t="s">
        <v>141</v>
      </c>
      <c r="Y99" s="20" t="s">
        <v>142</v>
      </c>
      <c r="Z99" s="20" t="s">
        <v>143</v>
      </c>
      <c r="AA99" s="75" t="s">
        <v>144</v>
      </c>
      <c r="AB99" s="75" t="s">
        <v>145</v>
      </c>
      <c r="AC99" s="75" t="s">
        <v>146</v>
      </c>
      <c r="AD99" s="75" t="s">
        <v>147</v>
      </c>
      <c r="AE99" s="75" t="s">
        <v>148</v>
      </c>
      <c r="AF99" s="75" t="s">
        <v>149</v>
      </c>
      <c r="AG99" s="75" t="s">
        <v>28</v>
      </c>
      <c r="AH99" s="75" t="s">
        <v>150</v>
      </c>
      <c r="AI99" s="75" t="s">
        <v>144</v>
      </c>
      <c r="AJ99" s="75" t="s">
        <v>151</v>
      </c>
      <c r="AK99" s="75" t="s">
        <v>152</v>
      </c>
    </row>
    <row r="100" spans="1:37" s="42" customFormat="1" ht="30.95" customHeight="1" x14ac:dyDescent="0.2">
      <c r="A100" s="15"/>
      <c r="B100" s="78" t="s">
        <v>417</v>
      </c>
      <c r="C100" s="87" t="s">
        <v>418</v>
      </c>
      <c r="D100" s="88">
        <f>IF(D101="-",0,D101) + IF(D105="-",0,D105) + IF(D109="-",0,D109)</f>
        <v>0</v>
      </c>
      <c r="E100" s="88">
        <f>IF(E101="-",0,E101) + IF(E105="-",0,E105) + IF(E109="-",0,E109)</f>
        <v>0</v>
      </c>
      <c r="F100" s="89">
        <f>IF(F101="-",0,F101) + IF(F103="-",0,F103) + IF(F105="-",0,F105) + IF(F107="-",0,F107) + IF(F109="-",0,F109)</f>
        <v>0</v>
      </c>
      <c r="G100" s="89">
        <f>IF(G101="-",0,G101) + IF(G103="-",0,G103) + IF(G105="-",0,G105) + IF(G107="-",0,G107) + IF(G109="-",0,G109)</f>
        <v>0</v>
      </c>
      <c r="H100" s="89">
        <f>IF(H101="-",0,H101) + IF(H103="-",0,H103) + IF(H105="-",0,H105) + IF(H107="-",0,H107) + IF(H109="-",0,H109)</f>
        <v>0</v>
      </c>
      <c r="I100" s="89">
        <f>IF(I101="-",0,I101) + IF(I105="-",0,I105) + IF(I109="-",0,I109)</f>
        <v>0</v>
      </c>
      <c r="J100" s="89">
        <f>IF(J101="-",0,J101) + IF(J103="-",0,J103) + IF(J105="-",0,J105) + IF(J107="-",0,J107) + IF(J109="-",0,J109)</f>
        <v>0</v>
      </c>
      <c r="K100" s="89">
        <f t="shared" ref="K100:R100" si="8">IF(K101="-",0,K101) + IF(K105="-",0,K105) + IF(K109="-",0,K109)</f>
        <v>0</v>
      </c>
      <c r="L100" s="89">
        <f t="shared" si="8"/>
        <v>0</v>
      </c>
      <c r="M100" s="89">
        <f t="shared" si="8"/>
        <v>0</v>
      </c>
      <c r="N100" s="89">
        <f t="shared" si="8"/>
        <v>0</v>
      </c>
      <c r="O100" s="89">
        <f t="shared" si="8"/>
        <v>0</v>
      </c>
      <c r="P100" s="89">
        <f t="shared" si="8"/>
        <v>0</v>
      </c>
      <c r="Q100" s="89">
        <f t="shared" si="8"/>
        <v>0</v>
      </c>
      <c r="R100" s="89">
        <f t="shared" si="8"/>
        <v>0</v>
      </c>
      <c r="S100" s="89">
        <f t="shared" ref="S100:Y100" si="9">IF(S101="-",0,S101) + IF(S103="-",0,S103) + IF(S105="-",0,S105) + IF(S107="-",0,S107) + IF(S109="-",0,S109)</f>
        <v>0</v>
      </c>
      <c r="T100" s="89">
        <f t="shared" si="9"/>
        <v>0</v>
      </c>
      <c r="U100" s="89">
        <f t="shared" si="9"/>
        <v>0</v>
      </c>
      <c r="V100" s="89">
        <f t="shared" si="9"/>
        <v>0</v>
      </c>
      <c r="W100" s="89">
        <f t="shared" si="9"/>
        <v>0</v>
      </c>
      <c r="X100" s="89">
        <f t="shared" si="9"/>
        <v>0</v>
      </c>
      <c r="Y100" s="90">
        <f t="shared" si="9"/>
        <v>0</v>
      </c>
      <c r="Z100" s="63" t="s">
        <v>419</v>
      </c>
      <c r="AA100" s="64" t="s">
        <v>420</v>
      </c>
      <c r="AB100" s="27">
        <f>IF(AB101="-",0,AB101) + IF(AB102="-",0,AB102) + IF(AB103="-",0,AB103) + IF(AB105="-",0,AB105) + IF(AB106="-",0,AB106) + IF(AB107="-",0,AB107) + IF(AB109="-",0,AB109)</f>
        <v>0</v>
      </c>
      <c r="AC100" s="27">
        <f>IF((IF(E100="-",0,E100))=0,0,(IF(AB100="-",0,AB100))/(IF(E100="-",0,E100)))</f>
        <v>0</v>
      </c>
      <c r="AD100" s="65">
        <f>IF(AD101="-",0,AD101) + IF(AD102="-",0,AD102) + IF(AD103="-",0,AD103) + IF(AD105="-",0,AD105) + IF(AD106="-",0,AD106) + IF(AD107="-",0,AD107) + IF(AD109="-",0,AD109)</f>
        <v>0</v>
      </c>
      <c r="AE100" s="27">
        <f>IF((IF(AB100="-",0,AB100))=0,0,(IF((AD100 * 1000)="-",0,(AD100 * 1000)))/(IF(AB100="-",0,AB100)))</f>
        <v>0</v>
      </c>
      <c r="AF100" s="28">
        <f>IF(AF101="-",0,AF101) + IF(AF102="-",0,AF102) + IF(AF103="-",0,AF103) + IF(AF105="-",0,AF105) + IF(AF106="-",0,AF106) + IF(AF107="-",0,AF107) + IF(AF109="-",0,AF109)</f>
        <v>0</v>
      </c>
      <c r="AG100" s="64" t="s">
        <v>418</v>
      </c>
      <c r="AH100" s="27">
        <f>IF(AH101="-",0,AH101) + IF(AH105="-",0,AH105) + IF(AH109="-",0,AH109)</f>
        <v>0</v>
      </c>
      <c r="AI100" s="17" t="s">
        <v>420</v>
      </c>
      <c r="AJ100" s="27">
        <f>IF(AJ101="-",0,AJ101) + IF(AJ102="-",0,AJ102) + IF(AJ103="-",0,AJ103) + IF(AJ105="-",0,AJ105) + IF(AJ106="-",0,AJ106) + IF(AJ107="-",0,AJ107) + IF(AJ109="-",0,AJ109)</f>
        <v>0</v>
      </c>
      <c r="AK100" s="28">
        <f>IF((IF(AH100="-",0,AH100))=0,0,(IF(AJ100="-",0,AJ100))/(IF(AH100="-",0,AH100)))</f>
        <v>0</v>
      </c>
    </row>
    <row r="101" spans="1:37" s="42" customFormat="1" ht="15" customHeight="1" x14ac:dyDescent="0.2">
      <c r="A101" s="15"/>
      <c r="B101" s="214" t="s">
        <v>421</v>
      </c>
      <c r="C101" s="206" t="s">
        <v>422</v>
      </c>
      <c r="D101" s="216">
        <v>0</v>
      </c>
      <c r="E101" s="216">
        <v>0</v>
      </c>
      <c r="F101" s="210">
        <f>IF(G101="-",0,G101) + IF(H101="-",0,H101) + IF(L101="-",0,L101) + IF(M101="-",0,M101) + IF(N101="-",0,N101) + IF(O101="-",0,O101) + IF(Q101="-",0,Q101) + IF(S101="-",0,S101) + IF(T101="-",0,T101) + IF(U101="-",0,U101) + IF(V101="-",0,V101)</f>
        <v>0</v>
      </c>
      <c r="G101" s="218">
        <v>0</v>
      </c>
      <c r="H101" s="218">
        <v>0</v>
      </c>
      <c r="I101" s="218">
        <v>0</v>
      </c>
      <c r="J101" s="218">
        <v>0</v>
      </c>
      <c r="K101" s="218">
        <v>0</v>
      </c>
      <c r="L101" s="218">
        <v>0</v>
      </c>
      <c r="M101" s="218">
        <v>0</v>
      </c>
      <c r="N101" s="218">
        <v>0</v>
      </c>
      <c r="O101" s="218">
        <v>0</v>
      </c>
      <c r="P101" s="218">
        <v>0</v>
      </c>
      <c r="Q101" s="218">
        <v>0</v>
      </c>
      <c r="R101" s="218">
        <v>0</v>
      </c>
      <c r="S101" s="218">
        <v>0</v>
      </c>
      <c r="T101" s="218">
        <v>0</v>
      </c>
      <c r="U101" s="218">
        <v>0</v>
      </c>
      <c r="V101" s="218">
        <v>0</v>
      </c>
      <c r="W101" s="218">
        <v>0</v>
      </c>
      <c r="X101" s="218">
        <v>0</v>
      </c>
      <c r="Y101" s="220">
        <v>0</v>
      </c>
      <c r="Z101" s="66" t="s">
        <v>423</v>
      </c>
      <c r="AA101" s="64" t="s">
        <v>424</v>
      </c>
      <c r="AB101" s="67">
        <v>0</v>
      </c>
      <c r="AC101" s="27">
        <f>IF((IF(E101="-",0,E101))=0,0,(IF(AB101="-",0,AB101))/(IF(E101="-",0,E101)))</f>
        <v>0</v>
      </c>
      <c r="AD101" s="68">
        <v>0</v>
      </c>
      <c r="AE101" s="27">
        <f>IF((IF(AB101="-",0,AB101))=0,0,(IF((AD101 * 1000)="-",0,(AD101 * 1000)))/(IF(AB101="-",0,AB101)))</f>
        <v>0</v>
      </c>
      <c r="AF101" s="77">
        <v>0</v>
      </c>
      <c r="AG101" s="206" t="s">
        <v>422</v>
      </c>
      <c r="AH101" s="216">
        <v>0</v>
      </c>
      <c r="AI101" s="17" t="s">
        <v>424</v>
      </c>
      <c r="AJ101" s="67">
        <v>0</v>
      </c>
      <c r="AK101" s="28">
        <f>IF((IF(AH101="-",0,AH101))=0,0,(IF(AJ101="-",0,AJ101))/(IF(AH101="-",0,AH101)))</f>
        <v>0</v>
      </c>
    </row>
    <row r="102" spans="1:37" s="42" customFormat="1" ht="15" customHeight="1" x14ac:dyDescent="0.2">
      <c r="B102" s="215"/>
      <c r="C102" s="207"/>
      <c r="D102" s="217"/>
      <c r="E102" s="217"/>
      <c r="F102" s="211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21"/>
      <c r="Z102" s="66" t="s">
        <v>425</v>
      </c>
      <c r="AA102" s="64" t="s">
        <v>426</v>
      </c>
      <c r="AB102" s="67">
        <v>0</v>
      </c>
      <c r="AC102" s="27">
        <f>IF((IF(E101="-",0,E101))=0,0,(IF(AB102="-",0,AB102))/(IF(E101="-",0,E101)))</f>
        <v>0</v>
      </c>
      <c r="AD102" s="68">
        <v>0</v>
      </c>
      <c r="AE102" s="27">
        <f>IF((IF(AB102="-",0,AB102))=0,0,(IF((AD102 * 1000)="-",0,(AD102 * 1000)))/(IF(AB102="-",0,AB102)))</f>
        <v>0</v>
      </c>
      <c r="AF102" s="77">
        <v>0</v>
      </c>
      <c r="AG102" s="207"/>
      <c r="AH102" s="217"/>
      <c r="AI102" s="17" t="s">
        <v>426</v>
      </c>
      <c r="AJ102" s="67">
        <v>0</v>
      </c>
      <c r="AK102" s="28">
        <f>IF((IF(AH101="-",0,AH101))=0,0,(IF(AJ102="-",0,AJ102))/(IF(AH101="-",0,AH101)))</f>
        <v>0</v>
      </c>
    </row>
    <row r="103" spans="1:37" s="42" customFormat="1" ht="15" customHeight="1" x14ac:dyDescent="0.2">
      <c r="A103" s="15"/>
      <c r="B103" s="224" t="s">
        <v>427</v>
      </c>
      <c r="C103" s="206" t="s">
        <v>428</v>
      </c>
      <c r="D103" s="164" t="s">
        <v>157</v>
      </c>
      <c r="E103" s="164" t="s">
        <v>157</v>
      </c>
      <c r="F103" s="210">
        <f>IF(G103="-",0,G103) + IF(H103="-",0,H103) + IF(S103="-",0,S103) + IF(T103="-",0,T103) + IF(U103="-",0,U103) + IF(V103="-",0,V103)</f>
        <v>0</v>
      </c>
      <c r="G103" s="218">
        <v>0</v>
      </c>
      <c r="H103" s="218">
        <v>0</v>
      </c>
      <c r="I103" s="164" t="s">
        <v>157</v>
      </c>
      <c r="J103" s="218">
        <v>0</v>
      </c>
      <c r="K103" s="164" t="s">
        <v>157</v>
      </c>
      <c r="L103" s="164" t="s">
        <v>157</v>
      </c>
      <c r="M103" s="164" t="s">
        <v>157</v>
      </c>
      <c r="N103" s="164" t="s">
        <v>157</v>
      </c>
      <c r="O103" s="164" t="s">
        <v>157</v>
      </c>
      <c r="P103" s="164" t="s">
        <v>157</v>
      </c>
      <c r="Q103" s="164" t="s">
        <v>157</v>
      </c>
      <c r="R103" s="164" t="s">
        <v>157</v>
      </c>
      <c r="S103" s="218">
        <v>0</v>
      </c>
      <c r="T103" s="218">
        <v>0</v>
      </c>
      <c r="U103" s="218">
        <v>0</v>
      </c>
      <c r="V103" s="218">
        <v>0</v>
      </c>
      <c r="W103" s="218">
        <v>0</v>
      </c>
      <c r="X103" s="218">
        <v>0</v>
      </c>
      <c r="Y103" s="220">
        <v>0</v>
      </c>
      <c r="Z103" s="66" t="s">
        <v>429</v>
      </c>
      <c r="AA103" s="64" t="s">
        <v>430</v>
      </c>
      <c r="AB103" s="67">
        <v>0</v>
      </c>
      <c r="AC103" s="17" t="s">
        <v>157</v>
      </c>
      <c r="AD103" s="68">
        <v>0</v>
      </c>
      <c r="AE103" s="27">
        <f>IF((IF(AB103="-",0,AB103))=0,0,(IF((AD103 * 1000)="-",0,(AD103 * 1000)))/(IF(AB103="-",0,AB103)))</f>
        <v>0</v>
      </c>
      <c r="AF103" s="77">
        <v>0</v>
      </c>
      <c r="AG103" s="206" t="s">
        <v>428</v>
      </c>
      <c r="AH103" s="164" t="s">
        <v>157</v>
      </c>
      <c r="AI103" s="17" t="s">
        <v>430</v>
      </c>
      <c r="AJ103" s="67">
        <v>0</v>
      </c>
      <c r="AK103" s="62" t="s">
        <v>157</v>
      </c>
    </row>
    <row r="104" spans="1:37" s="42" customFormat="1" ht="15" customHeight="1" x14ac:dyDescent="0.2">
      <c r="B104" s="225"/>
      <c r="C104" s="207"/>
      <c r="D104" s="167"/>
      <c r="E104" s="167"/>
      <c r="F104" s="211"/>
      <c r="G104" s="219"/>
      <c r="H104" s="219"/>
      <c r="I104" s="167"/>
      <c r="J104" s="219"/>
      <c r="K104" s="167"/>
      <c r="L104" s="167"/>
      <c r="M104" s="167"/>
      <c r="N104" s="167"/>
      <c r="O104" s="167"/>
      <c r="P104" s="167"/>
      <c r="Q104" s="167"/>
      <c r="R104" s="167"/>
      <c r="S104" s="219"/>
      <c r="T104" s="219"/>
      <c r="U104" s="219"/>
      <c r="V104" s="219"/>
      <c r="W104" s="219"/>
      <c r="X104" s="219"/>
      <c r="Y104" s="221"/>
      <c r="Z104" s="66" t="s">
        <v>431</v>
      </c>
      <c r="AA104" s="64" t="s">
        <v>432</v>
      </c>
      <c r="AB104" s="67">
        <v>0</v>
      </c>
      <c r="AC104" s="17" t="s">
        <v>157</v>
      </c>
      <c r="AD104" s="17" t="s">
        <v>157</v>
      </c>
      <c r="AE104" s="17" t="s">
        <v>157</v>
      </c>
      <c r="AF104" s="62" t="s">
        <v>157</v>
      </c>
      <c r="AG104" s="207"/>
      <c r="AH104" s="167"/>
      <c r="AI104" s="17" t="s">
        <v>432</v>
      </c>
      <c r="AJ104" s="67">
        <v>0</v>
      </c>
      <c r="AK104" s="62" t="s">
        <v>157</v>
      </c>
    </row>
    <row r="105" spans="1:37" s="42" customFormat="1" ht="15" customHeight="1" x14ac:dyDescent="0.2">
      <c r="A105" s="15"/>
      <c r="B105" s="214" t="s">
        <v>433</v>
      </c>
      <c r="C105" s="206" t="s">
        <v>434</v>
      </c>
      <c r="D105" s="216">
        <v>0</v>
      </c>
      <c r="E105" s="216">
        <v>0</v>
      </c>
      <c r="F105" s="210">
        <f>IF(G105="-",0,G105) + IF(H105="-",0,H105) + IF(L105="-",0,L105) + IF(M105="-",0,M105) + IF(N105="-",0,N105) + IF(O105="-",0,O105) + IF(Q105="-",0,Q105) + IF(S105="-",0,S105) + IF(T105="-",0,T105) + IF(U105="-",0,U105) + IF(V105="-",0,V105)</f>
        <v>0</v>
      </c>
      <c r="G105" s="218">
        <v>0</v>
      </c>
      <c r="H105" s="218">
        <v>0</v>
      </c>
      <c r="I105" s="218">
        <v>0</v>
      </c>
      <c r="J105" s="218">
        <v>0</v>
      </c>
      <c r="K105" s="218">
        <v>0</v>
      </c>
      <c r="L105" s="218">
        <v>0</v>
      </c>
      <c r="M105" s="218">
        <v>0</v>
      </c>
      <c r="N105" s="218">
        <v>0</v>
      </c>
      <c r="O105" s="218">
        <v>0</v>
      </c>
      <c r="P105" s="218">
        <v>0</v>
      </c>
      <c r="Q105" s="218">
        <v>0</v>
      </c>
      <c r="R105" s="218">
        <v>0</v>
      </c>
      <c r="S105" s="218">
        <v>0</v>
      </c>
      <c r="T105" s="218">
        <v>0</v>
      </c>
      <c r="U105" s="218">
        <v>0</v>
      </c>
      <c r="V105" s="218">
        <v>0</v>
      </c>
      <c r="W105" s="218">
        <v>0</v>
      </c>
      <c r="X105" s="218">
        <v>0</v>
      </c>
      <c r="Y105" s="220">
        <v>0</v>
      </c>
      <c r="Z105" s="66" t="s">
        <v>435</v>
      </c>
      <c r="AA105" s="64" t="s">
        <v>436</v>
      </c>
      <c r="AB105" s="67">
        <v>0</v>
      </c>
      <c r="AC105" s="27">
        <f>IF((IF(E105="-",0,E105))=0,0,(IF(AB105="-",0,AB105))/(IF(E105="-",0,E105)))</f>
        <v>0</v>
      </c>
      <c r="AD105" s="68">
        <v>0</v>
      </c>
      <c r="AE105" s="27">
        <f>IF((IF(AB105="-",0,AB105))=0,0,(IF((AD105 * 1000)="-",0,(AD105 * 1000)))/(IF(AB105="-",0,AB105)))</f>
        <v>0</v>
      </c>
      <c r="AF105" s="77">
        <v>0</v>
      </c>
      <c r="AG105" s="206" t="s">
        <v>434</v>
      </c>
      <c r="AH105" s="216">
        <v>0</v>
      </c>
      <c r="AI105" s="17" t="s">
        <v>436</v>
      </c>
      <c r="AJ105" s="67">
        <v>0</v>
      </c>
      <c r="AK105" s="28">
        <f>IF((IF(AH105="-",0,AH105))=0,0,(IF(AJ105="-",0,AJ105))/(IF(AH105="-",0,AH105)))</f>
        <v>0</v>
      </c>
    </row>
    <row r="106" spans="1:37" s="42" customFormat="1" ht="15" customHeight="1" x14ac:dyDescent="0.2">
      <c r="B106" s="215"/>
      <c r="C106" s="207"/>
      <c r="D106" s="217"/>
      <c r="E106" s="217"/>
      <c r="F106" s="211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21"/>
      <c r="Z106" s="66" t="s">
        <v>437</v>
      </c>
      <c r="AA106" s="64" t="s">
        <v>438</v>
      </c>
      <c r="AB106" s="67">
        <v>0</v>
      </c>
      <c r="AC106" s="27">
        <f>IF((IF(E105="-",0,E105))=0,0,(IF(AB106="-",0,AB106))/(IF(E105="-",0,E105)))</f>
        <v>0</v>
      </c>
      <c r="AD106" s="68">
        <v>0</v>
      </c>
      <c r="AE106" s="27">
        <f>IF((IF(AB106="-",0,AB106))=0,0,(IF((AD106 * 1000)="-",0,(AD106 * 1000)))/(IF(AB106="-",0,AB106)))</f>
        <v>0</v>
      </c>
      <c r="AF106" s="77">
        <v>0</v>
      </c>
      <c r="AG106" s="207"/>
      <c r="AH106" s="217"/>
      <c r="AI106" s="17" t="s">
        <v>438</v>
      </c>
      <c r="AJ106" s="67">
        <v>0</v>
      </c>
      <c r="AK106" s="28">
        <f>IF((IF(AH105="-",0,AH105))=0,0,(IF(AJ106="-",0,AJ106))/(IF(AH105="-",0,AH105)))</f>
        <v>0</v>
      </c>
    </row>
    <row r="107" spans="1:37" s="42" customFormat="1" ht="15" customHeight="1" x14ac:dyDescent="0.2">
      <c r="A107" s="15"/>
      <c r="B107" s="214" t="s">
        <v>439</v>
      </c>
      <c r="C107" s="206" t="s">
        <v>440</v>
      </c>
      <c r="D107" s="164" t="s">
        <v>157</v>
      </c>
      <c r="E107" s="164" t="s">
        <v>157</v>
      </c>
      <c r="F107" s="210">
        <f>IF(G107="-",0,G107) + IF(H107="-",0,H107) + IF(S107="-",0,S107) + IF(T107="-",0,T107) + IF(U107="-",0,U107) + IF(V107="-",0,V107)</f>
        <v>0</v>
      </c>
      <c r="G107" s="218">
        <v>0</v>
      </c>
      <c r="H107" s="218">
        <v>0</v>
      </c>
      <c r="I107" s="164" t="s">
        <v>157</v>
      </c>
      <c r="J107" s="218">
        <v>0</v>
      </c>
      <c r="K107" s="164" t="s">
        <v>157</v>
      </c>
      <c r="L107" s="164" t="s">
        <v>157</v>
      </c>
      <c r="M107" s="164" t="s">
        <v>157</v>
      </c>
      <c r="N107" s="164" t="s">
        <v>157</v>
      </c>
      <c r="O107" s="164" t="s">
        <v>157</v>
      </c>
      <c r="P107" s="164" t="s">
        <v>157</v>
      </c>
      <c r="Q107" s="164" t="s">
        <v>157</v>
      </c>
      <c r="R107" s="164" t="s">
        <v>157</v>
      </c>
      <c r="S107" s="218">
        <v>0</v>
      </c>
      <c r="T107" s="218">
        <v>0</v>
      </c>
      <c r="U107" s="218">
        <v>0</v>
      </c>
      <c r="V107" s="218">
        <v>0</v>
      </c>
      <c r="W107" s="218">
        <v>0</v>
      </c>
      <c r="X107" s="218">
        <v>0</v>
      </c>
      <c r="Y107" s="220">
        <v>0</v>
      </c>
      <c r="Z107" s="66" t="s">
        <v>441</v>
      </c>
      <c r="AA107" s="64" t="s">
        <v>442</v>
      </c>
      <c r="AB107" s="67">
        <v>0</v>
      </c>
      <c r="AC107" s="17" t="s">
        <v>157</v>
      </c>
      <c r="AD107" s="68">
        <v>0</v>
      </c>
      <c r="AE107" s="27">
        <f>IF((IF(AB107="-",0,AB107))=0,0,(IF((AD107 * 1000)="-",0,(AD107 * 1000)))/(IF(AB107="-",0,AB107)))</f>
        <v>0</v>
      </c>
      <c r="AF107" s="77">
        <v>0</v>
      </c>
      <c r="AG107" s="206" t="s">
        <v>440</v>
      </c>
      <c r="AH107" s="164" t="s">
        <v>157</v>
      </c>
      <c r="AI107" s="17" t="s">
        <v>442</v>
      </c>
      <c r="AJ107" s="67">
        <v>0</v>
      </c>
      <c r="AK107" s="62" t="s">
        <v>157</v>
      </c>
    </row>
    <row r="108" spans="1:37" s="42" customFormat="1" ht="15" customHeight="1" x14ac:dyDescent="0.2">
      <c r="B108" s="215"/>
      <c r="C108" s="207"/>
      <c r="D108" s="167"/>
      <c r="E108" s="167"/>
      <c r="F108" s="211"/>
      <c r="G108" s="219"/>
      <c r="H108" s="219"/>
      <c r="I108" s="167"/>
      <c r="J108" s="219"/>
      <c r="K108" s="167"/>
      <c r="L108" s="167"/>
      <c r="M108" s="167"/>
      <c r="N108" s="167"/>
      <c r="O108" s="167"/>
      <c r="P108" s="167"/>
      <c r="Q108" s="167"/>
      <c r="R108" s="167"/>
      <c r="S108" s="219"/>
      <c r="T108" s="219"/>
      <c r="U108" s="219"/>
      <c r="V108" s="219"/>
      <c r="W108" s="219"/>
      <c r="X108" s="219"/>
      <c r="Y108" s="221"/>
      <c r="Z108" s="66" t="s">
        <v>443</v>
      </c>
      <c r="AA108" s="64" t="s">
        <v>444</v>
      </c>
      <c r="AB108" s="67">
        <v>0</v>
      </c>
      <c r="AC108" s="17" t="s">
        <v>157</v>
      </c>
      <c r="AD108" s="17" t="s">
        <v>157</v>
      </c>
      <c r="AE108" s="17" t="s">
        <v>157</v>
      </c>
      <c r="AF108" s="62" t="s">
        <v>157</v>
      </c>
      <c r="AG108" s="207"/>
      <c r="AH108" s="167"/>
      <c r="AI108" s="17" t="s">
        <v>444</v>
      </c>
      <c r="AJ108" s="67">
        <v>0</v>
      </c>
      <c r="AK108" s="62" t="s">
        <v>157</v>
      </c>
    </row>
    <row r="109" spans="1:37" s="42" customFormat="1" ht="30.95" customHeight="1" x14ac:dyDescent="0.2">
      <c r="A109" s="15"/>
      <c r="B109" s="80" t="s">
        <v>445</v>
      </c>
      <c r="C109" s="64" t="s">
        <v>446</v>
      </c>
      <c r="D109" s="67">
        <v>0</v>
      </c>
      <c r="E109" s="67">
        <v>0</v>
      </c>
      <c r="F109" s="65">
        <f>IF(G109="-",0,G109) + IF(H109="-",0,H109) + IF(L109="-",0,L109) + IF(M109="-",0,M109) + IF(N109="-",0,N109) + IF(O109="-",0,O109) + IF(Q109="-",0,Q109) + IF(S109="-",0,S109) + IF(T109="-",0,T109) + IF(U109="-",0,U109) + IF(V109="-",0,V109)</f>
        <v>0</v>
      </c>
      <c r="G109" s="68">
        <v>0</v>
      </c>
      <c r="H109" s="68">
        <v>0</v>
      </c>
      <c r="I109" s="68">
        <v>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68">
        <v>0</v>
      </c>
      <c r="P109" s="68">
        <v>0</v>
      </c>
      <c r="Q109" s="68">
        <v>0</v>
      </c>
      <c r="R109" s="68">
        <v>0</v>
      </c>
      <c r="S109" s="68">
        <v>0</v>
      </c>
      <c r="T109" s="68">
        <v>0</v>
      </c>
      <c r="U109" s="68">
        <v>0</v>
      </c>
      <c r="V109" s="68">
        <v>0</v>
      </c>
      <c r="W109" s="68">
        <v>0</v>
      </c>
      <c r="X109" s="68">
        <v>0</v>
      </c>
      <c r="Y109" s="79">
        <v>0</v>
      </c>
      <c r="Z109" s="66" t="s">
        <v>447</v>
      </c>
      <c r="AA109" s="64" t="s">
        <v>448</v>
      </c>
      <c r="AB109" s="67">
        <v>0</v>
      </c>
      <c r="AC109" s="27">
        <f>IF((IF(E109="-",0,E109))=0,0,(IF(AB109="-",0,AB109))/(IF(E109="-",0,E109)))</f>
        <v>0</v>
      </c>
      <c r="AD109" s="68">
        <v>0</v>
      </c>
      <c r="AE109" s="27">
        <f>IF((IF(AB109="-",0,AB109))=0,0,(IF((AD109 * 1000)="-",0,(AD109 * 1000)))/(IF(AB109="-",0,AB109)))</f>
        <v>0</v>
      </c>
      <c r="AF109" s="77">
        <v>0</v>
      </c>
      <c r="AG109" s="64" t="s">
        <v>446</v>
      </c>
      <c r="AH109" s="67">
        <v>0</v>
      </c>
      <c r="AI109" s="17" t="s">
        <v>448</v>
      </c>
      <c r="AJ109" s="67">
        <v>0</v>
      </c>
      <c r="AK109" s="28">
        <f>IF((IF(AH109="-",0,AH109))=0,0,(IF(AJ109="-",0,AJ109))/(IF(AH109="-",0,AH109)))</f>
        <v>0</v>
      </c>
    </row>
    <row r="110" spans="1:37" s="42" customFormat="1" ht="42" customHeight="1" x14ac:dyDescent="0.2">
      <c r="A110" s="15"/>
      <c r="B110" s="78" t="s">
        <v>449</v>
      </c>
      <c r="C110" s="64" t="s">
        <v>450</v>
      </c>
      <c r="D110" s="27">
        <f>IF(D111="-",0,D111) + IF(D116="-",0,D116) + IF(D121="-",0,D121) + IF(D122="-",0,D122) + IF(D127="-",0,D127)</f>
        <v>0</v>
      </c>
      <c r="E110" s="27">
        <f>IF(E111="-",0,E111) + IF(E116="-",0,E116) + IF(E121="-",0,E121) + IF(E122="-",0,E122) + IF(E123="-",0,E123) + IF(E125="-",0,E125) + IF(E127="-",0,E127)</f>
        <v>0</v>
      </c>
      <c r="F110" s="65">
        <f>IF(F111="-",0,F111) + IF(F116="-",0,F116) + IF(F121="-",0,F121) + IF(F122="-",0,F122) + IF(F123="-",0,F123) + IF(F125="-",0,F125) + IF(F127="-",0,F127) + IF(F129="-",0,F129) + IF(F130="-",0,F130)</f>
        <v>0</v>
      </c>
      <c r="G110" s="65">
        <f>IF(G111="-",0,G111) + IF(G116="-",0,G116) + IF(G121="-",0,G121) + IF(G122="-",0,G122) + IF(G123="-",0,G123) + IF(G125="-",0,G125) + IF(G127="-",0,G127) + IF(G129="-",0,G129) + IF(G130="-",0,G130)</f>
        <v>0</v>
      </c>
      <c r="H110" s="65">
        <f>IF(H111="-",0,H111) + IF(H116="-",0,H116) + IF(H121="-",0,H121) + IF(H122="-",0,H122) + IF(H123="-",0,H123) + IF(H125="-",0,H125) + IF(H127="-",0,H127)</f>
        <v>0</v>
      </c>
      <c r="I110" s="65">
        <f>IF(I111="-",0,I111) + IF(I116="-",0,I116) + IF(I121="-",0,I121) + IF(I122="-",0,I122) + IF(I127="-",0,I127)</f>
        <v>0</v>
      </c>
      <c r="J110" s="65">
        <f>IF(J111="-",0,J111) + IF(J116="-",0,J116) + IF(J121="-",0,J121) + IF(J122="-",0,J122) + IF(J123="-",0,J123) + IF(J125="-",0,J125) + IF(J127="-",0,J127)</f>
        <v>0</v>
      </c>
      <c r="K110" s="65">
        <f>IF(K111="-",0,K111) + IF(K116="-",0,K116) + IF(K121="-",0,K121) + IF(K122="-",0,K122) + IF(K127="-",0,K127)</f>
        <v>0</v>
      </c>
      <c r="L110" s="65">
        <f>IF(L111="-",0,L111) + IF(L116="-",0,L116) + IF(L121="-",0,L121) + IF(L122="-",0,L122) + IF(L123="-",0,L123) + IF(L125="-",0,L125) + IF(L127="-",0,L127) + IF(L129="-",0,L129) + IF(L130="-",0,L130)</f>
        <v>0</v>
      </c>
      <c r="M110" s="65">
        <f>IF(M111="-",0,M111) + IF(M116="-",0,M116) + IF(M121="-",0,M121) + IF(M122="-",0,M122) + IF(M123="-",0,M123) + IF(M125="-",0,M125) + IF(M127="-",0,M127)</f>
        <v>0</v>
      </c>
      <c r="N110" s="65">
        <f>IF(N111="-",0,N111) + IF(N116="-",0,N116) + IF(N121="-",0,N121) + IF(N122="-",0,N122) + IF(N123="-",0,N123) + IF(N125="-",0,N125) + IF(N127="-",0,N127)</f>
        <v>0</v>
      </c>
      <c r="O110" s="65">
        <f t="shared" ref="O110:V110" si="10">IF(O111="-",0,O111) + IF(O116="-",0,O116) + IF(O121="-",0,O121) + IF(O122="-",0,O122) + IF(O123="-",0,O123) + IF(O125="-",0,O125) + IF(O127="-",0,O127) + IF(O129="-",0,O129) + IF(O130="-",0,O130)</f>
        <v>0</v>
      </c>
      <c r="P110" s="65">
        <f t="shared" si="10"/>
        <v>0</v>
      </c>
      <c r="Q110" s="65">
        <f t="shared" si="10"/>
        <v>0</v>
      </c>
      <c r="R110" s="65">
        <f t="shared" si="10"/>
        <v>0</v>
      </c>
      <c r="S110" s="65">
        <f t="shared" si="10"/>
        <v>0</v>
      </c>
      <c r="T110" s="65">
        <f t="shared" si="10"/>
        <v>0</v>
      </c>
      <c r="U110" s="65">
        <f t="shared" si="10"/>
        <v>0</v>
      </c>
      <c r="V110" s="65">
        <f t="shared" si="10"/>
        <v>0</v>
      </c>
      <c r="W110" s="65">
        <f>IF(W111="-",0,W111) + IF(W116="-",0,W116) + IF(W121="-",0,W121) + IF(W122="-",0,W122) + IF(W123="-",0,W123) + IF(W125="-",0,W125) + IF(W127="-",0,W127)</f>
        <v>0</v>
      </c>
      <c r="X110" s="65">
        <f>IF(X111="-",0,X111) + IF(X116="-",0,X116) + IF(X121="-",0,X121) + IF(X122="-",0,X122) + IF(X123="-",0,X123) + IF(X125="-",0,X125) + IF(X127="-",0,X127)</f>
        <v>0</v>
      </c>
      <c r="Y110" s="91">
        <f>IF(Y111="-",0,Y111) + IF(Y116="-",0,Y116) + IF(Y121="-",0,Y121) + IF(Y122="-",0,Y122) + IF(Y123="-",0,Y123) + IF(Y125="-",0,Y125) + IF(Y127="-",0,Y127) + IF(Y129="-",0,Y129) + IF(Y130="-",0,Y130)</f>
        <v>0</v>
      </c>
      <c r="Z110" s="63" t="s">
        <v>451</v>
      </c>
      <c r="AA110" s="64" t="s">
        <v>452</v>
      </c>
      <c r="AB110" s="27">
        <f>IF(AB111="-",0,AB111) + IF(AB112="-",0,AB112) + IF(AB113="-",0,AB113) + IF(AB114="-",0,AB114) + IF(AB115="-",0,AB115) + IF(AB116="-",0,AB116) + IF(AB117="-",0,AB117) + IF(AB118="-",0,AB118) + IF(AB119="-",0,AB119) + IF(AB120="-",0,AB120) + IF(AB121="-",0,AB121) + IF(AB122="-",0,AB122) + IF(AB123="-",0,AB123) + IF(AB124="-",0,AB124) + IF(AB125="-",0,AB125) + IF(AB126="-",0,AB126) + IF(AB127="-",0,AB127) + IF(AB129="-",0,AB129) + IF(AB130="-",0,AB130)</f>
        <v>0</v>
      </c>
      <c r="AC110" s="17" t="s">
        <v>157</v>
      </c>
      <c r="AD110" s="65">
        <f>IF(AD111="-",0,AD111) + IF(AD112="-",0,AD112) + IF(AD113="-",0,AD113) + IF(AD114="-",0,AD114) + IF(AD115="-",0,AD115) + IF(AD116="-",0,AD116) + IF(AD117="-",0,AD117) + IF(AD118="-",0,AD118) + IF(AD119="-",0,AD119) + IF(AD120="-",0,AD120) + IF(AD121="-",0,AD121) + IF(AD122="-",0,AD122) + IF(AD123="-",0,AD123) + IF(AD124="-",0,AD124) + IF(AD125="-",0,AD125) + IF(AD126="-",0,AD126) + IF(AD127="-",0,AD127) + IF(AD129="-",0,AD129) + IF(AD130="-",0,AD130)</f>
        <v>0</v>
      </c>
      <c r="AE110" s="17" t="s">
        <v>157</v>
      </c>
      <c r="AF110" s="28">
        <f>IF(AF111="-",0,AF111) + IF(AF112="-",0,AF112) + IF(AF113="-",0,AF113) + IF(AF115="-",0,AF115) + IF(AF116="-",0,AF116) + IF(AF117="-",0,AF117) + IF(AF118="-",0,AF118) + IF(AF120="-",0,AF120) + IF(AF121="-",0,AF121) + IF(AF122="-",0,AF122) + IF(AF123="-",0,AF123) + IF(AF124="-",0,AF124) + IF(AF125="-",0,AF125) + IF(AF126="-",0,AF126)</f>
        <v>0</v>
      </c>
      <c r="AG110" s="64" t="s">
        <v>450</v>
      </c>
      <c r="AH110" s="27">
        <f>IF(AH111="-",0,AH111) + IF(AH116="-",0,AH116) + IF(AH121="-",0,AH121) + IF(AH122="-",0,AH122) + IF(AH127="-",0,AH127)</f>
        <v>0</v>
      </c>
      <c r="AI110" s="17" t="s">
        <v>452</v>
      </c>
      <c r="AJ110" s="27">
        <f>IF(AJ111="-",0,AJ111) + IF(AJ112="-",0,AJ112) + IF(AJ113="-",0,AJ113) + IF(AJ114="-",0,AJ114) + IF(AJ115="-",0,AJ115) + IF(AJ116="-",0,AJ116) + IF(AJ117="-",0,AJ117) + IF(AJ118="-",0,AJ118) + IF(AJ119="-",0,AJ119) + IF(AJ120="-",0,AJ120) + IF(AJ121="-",0,AJ121) + IF(AJ122="-",0,AJ122) + IF(AJ127="-",0,AJ127) + IF(AJ129="-",0,AJ129) + IF(AJ130="-",0,AJ130)</f>
        <v>0</v>
      </c>
      <c r="AK110" s="62" t="s">
        <v>157</v>
      </c>
    </row>
    <row r="111" spans="1:37" s="42" customFormat="1" ht="15" customHeight="1" x14ac:dyDescent="0.2">
      <c r="A111" s="15"/>
      <c r="B111" s="214" t="s">
        <v>453</v>
      </c>
      <c r="C111" s="206" t="s">
        <v>454</v>
      </c>
      <c r="D111" s="216">
        <v>0</v>
      </c>
      <c r="E111" s="216">
        <v>0</v>
      </c>
      <c r="F111" s="210">
        <f>IF(G111="-",0,G111) + IF(H111="-",0,H111) + IF(L111="-",0,L111) + IF(M111="-",0,M111) + IF(N111="-",0,N111) + IF(O111="-",0,O111) + IF(Q111="-",0,Q111) + IF(S111="-",0,S111) + IF(T111="-",0,T111) + IF(U111="-",0,U111) + IF(V111="-",0,V111)</f>
        <v>0</v>
      </c>
      <c r="G111" s="218">
        <v>0</v>
      </c>
      <c r="H111" s="218">
        <v>0</v>
      </c>
      <c r="I111" s="218">
        <v>0</v>
      </c>
      <c r="J111" s="218">
        <v>0</v>
      </c>
      <c r="K111" s="218">
        <v>0</v>
      </c>
      <c r="L111" s="218">
        <v>0</v>
      </c>
      <c r="M111" s="218">
        <v>0</v>
      </c>
      <c r="N111" s="218">
        <v>0</v>
      </c>
      <c r="O111" s="218">
        <v>0</v>
      </c>
      <c r="P111" s="218">
        <v>0</v>
      </c>
      <c r="Q111" s="218">
        <v>0</v>
      </c>
      <c r="R111" s="218">
        <v>0</v>
      </c>
      <c r="S111" s="218">
        <v>0</v>
      </c>
      <c r="T111" s="218">
        <v>0</v>
      </c>
      <c r="U111" s="218">
        <v>0</v>
      </c>
      <c r="V111" s="218">
        <v>0</v>
      </c>
      <c r="W111" s="218">
        <v>0</v>
      </c>
      <c r="X111" s="218">
        <v>0</v>
      </c>
      <c r="Y111" s="220">
        <v>0</v>
      </c>
      <c r="Z111" s="66" t="s">
        <v>455</v>
      </c>
      <c r="AA111" s="64" t="s">
        <v>456</v>
      </c>
      <c r="AB111" s="67">
        <v>0</v>
      </c>
      <c r="AC111" s="17" t="s">
        <v>157</v>
      </c>
      <c r="AD111" s="68">
        <v>0</v>
      </c>
      <c r="AE111" s="27">
        <f t="shared" ref="AE111:AE130" si="11">IF((IF(AB111="-",0,AB111))=0,0,(IF((AD111 * 1000)="-",0,(AD111 * 1000)))/(IF(AB111="-",0,AB111)))</f>
        <v>0</v>
      </c>
      <c r="AF111" s="92">
        <v>0</v>
      </c>
      <c r="AG111" s="206" t="s">
        <v>454</v>
      </c>
      <c r="AH111" s="216">
        <v>0</v>
      </c>
      <c r="AI111" s="17" t="s">
        <v>456</v>
      </c>
      <c r="AJ111" s="67">
        <v>0</v>
      </c>
      <c r="AK111" s="62" t="s">
        <v>157</v>
      </c>
    </row>
    <row r="112" spans="1:37" s="42" customFormat="1" ht="15" customHeight="1" x14ac:dyDescent="0.2">
      <c r="B112" s="235"/>
      <c r="C112" s="236"/>
      <c r="D112" s="237"/>
      <c r="E112" s="237"/>
      <c r="F112" s="238"/>
      <c r="G112" s="239"/>
      <c r="H112" s="239"/>
      <c r="I112" s="239"/>
      <c r="J112" s="239"/>
      <c r="K112" s="239"/>
      <c r="L112" s="239"/>
      <c r="M112" s="239"/>
      <c r="N112" s="239"/>
      <c r="O112" s="239"/>
      <c r="P112" s="239"/>
      <c r="Q112" s="239"/>
      <c r="R112" s="239"/>
      <c r="S112" s="239"/>
      <c r="T112" s="239"/>
      <c r="U112" s="239"/>
      <c r="V112" s="239"/>
      <c r="W112" s="239"/>
      <c r="X112" s="239"/>
      <c r="Y112" s="240"/>
      <c r="Z112" s="66" t="s">
        <v>457</v>
      </c>
      <c r="AA112" s="64" t="s">
        <v>458</v>
      </c>
      <c r="AB112" s="67">
        <v>0</v>
      </c>
      <c r="AC112" s="17" t="s">
        <v>157</v>
      </c>
      <c r="AD112" s="68">
        <v>0</v>
      </c>
      <c r="AE112" s="27">
        <f t="shared" si="11"/>
        <v>0</v>
      </c>
      <c r="AF112" s="92">
        <v>0</v>
      </c>
      <c r="AG112" s="236"/>
      <c r="AH112" s="237"/>
      <c r="AI112" s="17" t="s">
        <v>458</v>
      </c>
      <c r="AJ112" s="67">
        <v>0</v>
      </c>
      <c r="AK112" s="62" t="s">
        <v>157</v>
      </c>
    </row>
    <row r="113" spans="1:37" s="42" customFormat="1" ht="15" customHeight="1" x14ac:dyDescent="0.2">
      <c r="B113" s="235"/>
      <c r="C113" s="236"/>
      <c r="D113" s="237"/>
      <c r="E113" s="237"/>
      <c r="F113" s="238"/>
      <c r="G113" s="239"/>
      <c r="H113" s="239"/>
      <c r="I113" s="239"/>
      <c r="J113" s="239"/>
      <c r="K113" s="239"/>
      <c r="L113" s="239"/>
      <c r="M113" s="239"/>
      <c r="N113" s="239"/>
      <c r="O113" s="239"/>
      <c r="P113" s="239"/>
      <c r="Q113" s="239"/>
      <c r="R113" s="239"/>
      <c r="S113" s="239"/>
      <c r="T113" s="239"/>
      <c r="U113" s="239"/>
      <c r="V113" s="239"/>
      <c r="W113" s="239"/>
      <c r="X113" s="239"/>
      <c r="Y113" s="240"/>
      <c r="Z113" s="66" t="s">
        <v>459</v>
      </c>
      <c r="AA113" s="64" t="s">
        <v>460</v>
      </c>
      <c r="AB113" s="67">
        <v>0</v>
      </c>
      <c r="AC113" s="17" t="s">
        <v>157</v>
      </c>
      <c r="AD113" s="68">
        <v>0</v>
      </c>
      <c r="AE113" s="27">
        <f t="shared" si="11"/>
        <v>0</v>
      </c>
      <c r="AF113" s="92">
        <v>0</v>
      </c>
      <c r="AG113" s="236"/>
      <c r="AH113" s="237"/>
      <c r="AI113" s="17" t="s">
        <v>460</v>
      </c>
      <c r="AJ113" s="67">
        <v>0</v>
      </c>
      <c r="AK113" s="62" t="s">
        <v>157</v>
      </c>
    </row>
    <row r="114" spans="1:37" s="42" customFormat="1" ht="15" customHeight="1" x14ac:dyDescent="0.2">
      <c r="B114" s="215"/>
      <c r="C114" s="207"/>
      <c r="D114" s="217"/>
      <c r="E114" s="217"/>
      <c r="F114" s="211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21"/>
      <c r="Z114" s="66" t="s">
        <v>461</v>
      </c>
      <c r="AA114" s="64" t="s">
        <v>462</v>
      </c>
      <c r="AB114" s="67">
        <v>0</v>
      </c>
      <c r="AC114" s="17" t="s">
        <v>157</v>
      </c>
      <c r="AD114" s="68">
        <v>0</v>
      </c>
      <c r="AE114" s="27">
        <f t="shared" si="11"/>
        <v>0</v>
      </c>
      <c r="AF114" s="93" t="s">
        <v>157</v>
      </c>
      <c r="AG114" s="207"/>
      <c r="AH114" s="217"/>
      <c r="AI114" s="17" t="s">
        <v>462</v>
      </c>
      <c r="AJ114" s="67">
        <v>0</v>
      </c>
      <c r="AK114" s="62" t="s">
        <v>157</v>
      </c>
    </row>
    <row r="115" spans="1:37" s="42" customFormat="1" ht="15" customHeight="1" x14ac:dyDescent="0.2">
      <c r="A115" s="15"/>
      <c r="B115" s="94" t="s">
        <v>463</v>
      </c>
      <c r="C115" s="64" t="s">
        <v>464</v>
      </c>
      <c r="D115" s="67">
        <v>0</v>
      </c>
      <c r="E115" s="67">
        <v>0</v>
      </c>
      <c r="F115" s="65">
        <f>IF(G115="-",0,G115) + IF(H115="-",0,H115) + IF(L115="-",0,L115) + IF(M115="-",0,M115) + IF(N115="-",0,N115) + IF(O115="-",0,O115) + IF(Q115="-",0,Q115) + IF(S115="-",0,S115) + IF(T115="-",0,T115) + IF(U115="-",0,U115) + IF(V115="-",0,V115)</f>
        <v>0</v>
      </c>
      <c r="G115" s="68">
        <v>0</v>
      </c>
      <c r="H115" s="68">
        <v>0</v>
      </c>
      <c r="I115" s="68">
        <v>0</v>
      </c>
      <c r="J115" s="68">
        <v>0</v>
      </c>
      <c r="K115" s="68">
        <v>0</v>
      </c>
      <c r="L115" s="68">
        <v>0</v>
      </c>
      <c r="M115" s="68">
        <v>0</v>
      </c>
      <c r="N115" s="68">
        <v>0</v>
      </c>
      <c r="O115" s="68">
        <v>0</v>
      </c>
      <c r="P115" s="68">
        <v>0</v>
      </c>
      <c r="Q115" s="68">
        <v>0</v>
      </c>
      <c r="R115" s="68">
        <v>0</v>
      </c>
      <c r="S115" s="68">
        <v>0</v>
      </c>
      <c r="T115" s="68">
        <v>0</v>
      </c>
      <c r="U115" s="68">
        <v>0</v>
      </c>
      <c r="V115" s="68">
        <v>0</v>
      </c>
      <c r="W115" s="68">
        <v>0</v>
      </c>
      <c r="X115" s="68">
        <v>0</v>
      </c>
      <c r="Y115" s="79">
        <v>0</v>
      </c>
      <c r="Z115" s="95" t="s">
        <v>465</v>
      </c>
      <c r="AA115" s="64" t="s">
        <v>466</v>
      </c>
      <c r="AB115" s="67">
        <v>0</v>
      </c>
      <c r="AC115" s="27">
        <f>IF((IF(E115="-",0,E115))=0,0,(IF(AB115="-",0,AB115))/(IF(E115="-",0,E115)))</f>
        <v>0</v>
      </c>
      <c r="AD115" s="68">
        <v>0</v>
      </c>
      <c r="AE115" s="27">
        <f t="shared" si="11"/>
        <v>0</v>
      </c>
      <c r="AF115" s="77">
        <v>0</v>
      </c>
      <c r="AG115" s="64" t="s">
        <v>464</v>
      </c>
      <c r="AH115" s="67">
        <v>0</v>
      </c>
      <c r="AI115" s="17" t="s">
        <v>466</v>
      </c>
      <c r="AJ115" s="67">
        <v>0</v>
      </c>
      <c r="AK115" s="28">
        <f>IF((IF(AH115="-",0,AH115))=0,0,(IF(AJ115="-",0,AJ115))/(IF(AH115="-",0,AH115)))</f>
        <v>0</v>
      </c>
    </row>
    <row r="116" spans="1:37" s="42" customFormat="1" ht="15" customHeight="1" x14ac:dyDescent="0.2">
      <c r="A116" s="15"/>
      <c r="B116" s="224" t="s">
        <v>467</v>
      </c>
      <c r="C116" s="206" t="s">
        <v>468</v>
      </c>
      <c r="D116" s="216">
        <v>0</v>
      </c>
      <c r="E116" s="216">
        <v>0</v>
      </c>
      <c r="F116" s="210">
        <f>IF(G116="-",0,G116) + IF(H116="-",0,H116) + IF(L116="-",0,L116) + IF(M116="-",0,M116) + IF(N116="-",0,N116) + IF(O116="-",0,O116) + IF(Q116="-",0,Q116) + IF(S116="-",0,S116) + IF(T116="-",0,T116) + IF(U116="-",0,U116) + IF(V116="-",0,V116)</f>
        <v>0</v>
      </c>
      <c r="G116" s="218">
        <v>0</v>
      </c>
      <c r="H116" s="218">
        <v>0</v>
      </c>
      <c r="I116" s="218">
        <v>0</v>
      </c>
      <c r="J116" s="218">
        <v>0</v>
      </c>
      <c r="K116" s="218">
        <v>0</v>
      </c>
      <c r="L116" s="218">
        <v>0</v>
      </c>
      <c r="M116" s="218">
        <v>0</v>
      </c>
      <c r="N116" s="218">
        <v>0</v>
      </c>
      <c r="O116" s="218">
        <v>0</v>
      </c>
      <c r="P116" s="218">
        <v>0</v>
      </c>
      <c r="Q116" s="218">
        <v>0</v>
      </c>
      <c r="R116" s="218">
        <v>0</v>
      </c>
      <c r="S116" s="218">
        <v>0</v>
      </c>
      <c r="T116" s="218">
        <v>0</v>
      </c>
      <c r="U116" s="218">
        <v>0</v>
      </c>
      <c r="V116" s="218">
        <v>0</v>
      </c>
      <c r="W116" s="218">
        <v>0</v>
      </c>
      <c r="X116" s="218">
        <v>0</v>
      </c>
      <c r="Y116" s="220">
        <v>0</v>
      </c>
      <c r="Z116" s="66" t="s">
        <v>455</v>
      </c>
      <c r="AA116" s="64" t="s">
        <v>469</v>
      </c>
      <c r="AB116" s="67">
        <v>0</v>
      </c>
      <c r="AC116" s="17" t="s">
        <v>157</v>
      </c>
      <c r="AD116" s="68">
        <v>0</v>
      </c>
      <c r="AE116" s="27">
        <f t="shared" si="11"/>
        <v>0</v>
      </c>
      <c r="AF116" s="92">
        <v>0</v>
      </c>
      <c r="AG116" s="206" t="s">
        <v>468</v>
      </c>
      <c r="AH116" s="216">
        <v>0</v>
      </c>
      <c r="AI116" s="17" t="s">
        <v>469</v>
      </c>
      <c r="AJ116" s="67">
        <v>0</v>
      </c>
      <c r="AK116" s="62" t="s">
        <v>157</v>
      </c>
    </row>
    <row r="117" spans="1:37" s="42" customFormat="1" ht="15" customHeight="1" x14ac:dyDescent="0.2">
      <c r="B117" s="241"/>
      <c r="C117" s="236"/>
      <c r="D117" s="237"/>
      <c r="E117" s="237"/>
      <c r="F117" s="238"/>
      <c r="G117" s="239"/>
      <c r="H117" s="239"/>
      <c r="I117" s="239"/>
      <c r="J117" s="239"/>
      <c r="K117" s="239"/>
      <c r="L117" s="239"/>
      <c r="M117" s="239"/>
      <c r="N117" s="239"/>
      <c r="O117" s="239"/>
      <c r="P117" s="239"/>
      <c r="Q117" s="239"/>
      <c r="R117" s="239"/>
      <c r="S117" s="239"/>
      <c r="T117" s="239"/>
      <c r="U117" s="239"/>
      <c r="V117" s="239"/>
      <c r="W117" s="239"/>
      <c r="X117" s="239"/>
      <c r="Y117" s="240"/>
      <c r="Z117" s="66" t="s">
        <v>457</v>
      </c>
      <c r="AA117" s="64" t="s">
        <v>470</v>
      </c>
      <c r="AB117" s="67">
        <v>0</v>
      </c>
      <c r="AC117" s="17" t="s">
        <v>157</v>
      </c>
      <c r="AD117" s="68">
        <v>0</v>
      </c>
      <c r="AE117" s="27">
        <f t="shared" si="11"/>
        <v>0</v>
      </c>
      <c r="AF117" s="92">
        <v>0</v>
      </c>
      <c r="AG117" s="236"/>
      <c r="AH117" s="237"/>
      <c r="AI117" s="17" t="s">
        <v>470</v>
      </c>
      <c r="AJ117" s="67">
        <v>0</v>
      </c>
      <c r="AK117" s="62" t="s">
        <v>157</v>
      </c>
    </row>
    <row r="118" spans="1:37" s="42" customFormat="1" ht="15" customHeight="1" x14ac:dyDescent="0.2">
      <c r="B118" s="241"/>
      <c r="C118" s="236"/>
      <c r="D118" s="237"/>
      <c r="E118" s="237"/>
      <c r="F118" s="238"/>
      <c r="G118" s="239"/>
      <c r="H118" s="239"/>
      <c r="I118" s="239"/>
      <c r="J118" s="239"/>
      <c r="K118" s="239"/>
      <c r="L118" s="239"/>
      <c r="M118" s="239"/>
      <c r="N118" s="239"/>
      <c r="O118" s="239"/>
      <c r="P118" s="239"/>
      <c r="Q118" s="239"/>
      <c r="R118" s="239"/>
      <c r="S118" s="239"/>
      <c r="T118" s="239"/>
      <c r="U118" s="239"/>
      <c r="V118" s="239"/>
      <c r="W118" s="239"/>
      <c r="X118" s="239"/>
      <c r="Y118" s="240"/>
      <c r="Z118" s="66" t="s">
        <v>459</v>
      </c>
      <c r="AA118" s="64" t="s">
        <v>471</v>
      </c>
      <c r="AB118" s="67">
        <v>0</v>
      </c>
      <c r="AC118" s="17" t="s">
        <v>157</v>
      </c>
      <c r="AD118" s="68">
        <v>0</v>
      </c>
      <c r="AE118" s="27">
        <f t="shared" si="11"/>
        <v>0</v>
      </c>
      <c r="AF118" s="92">
        <v>0</v>
      </c>
      <c r="AG118" s="236"/>
      <c r="AH118" s="237"/>
      <c r="AI118" s="17" t="s">
        <v>471</v>
      </c>
      <c r="AJ118" s="67">
        <v>0</v>
      </c>
      <c r="AK118" s="62" t="s">
        <v>157</v>
      </c>
    </row>
    <row r="119" spans="1:37" s="42" customFormat="1" ht="15" customHeight="1" x14ac:dyDescent="0.2">
      <c r="B119" s="225"/>
      <c r="C119" s="207"/>
      <c r="D119" s="217"/>
      <c r="E119" s="217"/>
      <c r="F119" s="211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21"/>
      <c r="Z119" s="66" t="s">
        <v>461</v>
      </c>
      <c r="AA119" s="64" t="s">
        <v>472</v>
      </c>
      <c r="AB119" s="67">
        <v>0</v>
      </c>
      <c r="AC119" s="17" t="s">
        <v>157</v>
      </c>
      <c r="AD119" s="68">
        <v>0</v>
      </c>
      <c r="AE119" s="27">
        <f t="shared" si="11"/>
        <v>0</v>
      </c>
      <c r="AF119" s="93" t="s">
        <v>157</v>
      </c>
      <c r="AG119" s="207"/>
      <c r="AH119" s="217"/>
      <c r="AI119" s="17" t="s">
        <v>472</v>
      </c>
      <c r="AJ119" s="67">
        <v>0</v>
      </c>
      <c r="AK119" s="62" t="s">
        <v>157</v>
      </c>
    </row>
    <row r="120" spans="1:37" s="42" customFormat="1" ht="15" customHeight="1" x14ac:dyDescent="0.2">
      <c r="A120" s="15"/>
      <c r="B120" s="94" t="s">
        <v>473</v>
      </c>
      <c r="C120" s="64" t="s">
        <v>474</v>
      </c>
      <c r="D120" s="67">
        <v>0</v>
      </c>
      <c r="E120" s="67">
        <v>0</v>
      </c>
      <c r="F120" s="65">
        <f>IF(G120="-",0,G120) + IF(H120="-",0,H120) + IF(L120="-",0,L120) + IF(M120="-",0,M120) + IF(N120="-",0,N120) + IF(O120="-",0,O120) + IF(Q120="-",0,Q120) + IF(S120="-",0,S120) + IF(T120="-",0,T120) + IF(U120="-",0,U120) + IF(V120="-",0,V120)</f>
        <v>0</v>
      </c>
      <c r="G120" s="68">
        <v>0</v>
      </c>
      <c r="H120" s="68">
        <v>0</v>
      </c>
      <c r="I120" s="68">
        <v>0</v>
      </c>
      <c r="J120" s="68">
        <v>0</v>
      </c>
      <c r="K120" s="68">
        <v>0</v>
      </c>
      <c r="L120" s="68">
        <v>0</v>
      </c>
      <c r="M120" s="68">
        <v>0</v>
      </c>
      <c r="N120" s="68">
        <v>0</v>
      </c>
      <c r="O120" s="68">
        <v>0</v>
      </c>
      <c r="P120" s="68">
        <v>0</v>
      </c>
      <c r="Q120" s="68">
        <v>0</v>
      </c>
      <c r="R120" s="68">
        <v>0</v>
      </c>
      <c r="S120" s="68">
        <v>0</v>
      </c>
      <c r="T120" s="68">
        <v>0</v>
      </c>
      <c r="U120" s="68">
        <v>0</v>
      </c>
      <c r="V120" s="68">
        <v>0</v>
      </c>
      <c r="W120" s="68">
        <v>0</v>
      </c>
      <c r="X120" s="68">
        <v>0</v>
      </c>
      <c r="Y120" s="79">
        <v>0</v>
      </c>
      <c r="Z120" s="95" t="s">
        <v>465</v>
      </c>
      <c r="AA120" s="64" t="s">
        <v>475</v>
      </c>
      <c r="AB120" s="67">
        <v>0</v>
      </c>
      <c r="AC120" s="27">
        <f>IF((IF(E120="-",0,E120))=0,0,(IF(AB120="-",0,AB120))/(IF(E120="-",0,E120)))</f>
        <v>0</v>
      </c>
      <c r="AD120" s="68">
        <v>0</v>
      </c>
      <c r="AE120" s="27">
        <f t="shared" si="11"/>
        <v>0</v>
      </c>
      <c r="AF120" s="77">
        <v>0</v>
      </c>
      <c r="AG120" s="64" t="s">
        <v>474</v>
      </c>
      <c r="AH120" s="67">
        <v>0</v>
      </c>
      <c r="AI120" s="17" t="s">
        <v>475</v>
      </c>
      <c r="AJ120" s="67">
        <v>0</v>
      </c>
      <c r="AK120" s="28">
        <f>IF((IF(AH120="-",0,AH120))=0,0,(IF(AJ120="-",0,AJ120))/(IF(AH120="-",0,AH120)))</f>
        <v>0</v>
      </c>
    </row>
    <row r="121" spans="1:37" s="42" customFormat="1" ht="15" customHeight="1" x14ac:dyDescent="0.2">
      <c r="A121" s="15"/>
      <c r="B121" s="66" t="s">
        <v>476</v>
      </c>
      <c r="C121" s="64" t="s">
        <v>477</v>
      </c>
      <c r="D121" s="67">
        <v>0</v>
      </c>
      <c r="E121" s="67">
        <v>0</v>
      </c>
      <c r="F121" s="65">
        <f>IF(G121="-",0,G121) + IF(H121="-",0,H121) + IF(L121="-",0,L121) + IF(M121="-",0,M121) + IF(N121="-",0,N121) + IF(O121="-",0,O121) + IF(Q121="-",0,Q121) + IF(S121="-",0,S121) + IF(T121="-",0,T121) + IF(U121="-",0,U121) + IF(V121="-",0,V121)</f>
        <v>0</v>
      </c>
      <c r="G121" s="68">
        <v>0</v>
      </c>
      <c r="H121" s="68">
        <v>0</v>
      </c>
      <c r="I121" s="68">
        <v>0</v>
      </c>
      <c r="J121" s="68">
        <v>0</v>
      </c>
      <c r="K121" s="68">
        <v>0</v>
      </c>
      <c r="L121" s="68">
        <v>0</v>
      </c>
      <c r="M121" s="68">
        <v>0</v>
      </c>
      <c r="N121" s="68">
        <v>0</v>
      </c>
      <c r="O121" s="68">
        <v>0</v>
      </c>
      <c r="P121" s="68">
        <v>0</v>
      </c>
      <c r="Q121" s="68">
        <v>0</v>
      </c>
      <c r="R121" s="68">
        <v>0</v>
      </c>
      <c r="S121" s="68">
        <v>0</v>
      </c>
      <c r="T121" s="68">
        <v>0</v>
      </c>
      <c r="U121" s="68">
        <v>0</v>
      </c>
      <c r="V121" s="68">
        <v>0</v>
      </c>
      <c r="W121" s="68">
        <v>0</v>
      </c>
      <c r="X121" s="68">
        <v>0</v>
      </c>
      <c r="Y121" s="79">
        <v>0</v>
      </c>
      <c r="Z121" s="66" t="s">
        <v>459</v>
      </c>
      <c r="AA121" s="64" t="s">
        <v>478</v>
      </c>
      <c r="AB121" s="67">
        <v>0</v>
      </c>
      <c r="AC121" s="27">
        <f>IF((IF(E121="-",0,E121))=0,0,(IF(AB121="-",0,AB121))/(IF(E121="-",0,E121)))</f>
        <v>0</v>
      </c>
      <c r="AD121" s="68">
        <v>0</v>
      </c>
      <c r="AE121" s="27">
        <f t="shared" si="11"/>
        <v>0</v>
      </c>
      <c r="AF121" s="77">
        <v>0</v>
      </c>
      <c r="AG121" s="64" t="s">
        <v>477</v>
      </c>
      <c r="AH121" s="67">
        <v>0</v>
      </c>
      <c r="AI121" s="17" t="s">
        <v>478</v>
      </c>
      <c r="AJ121" s="67">
        <v>0</v>
      </c>
      <c r="AK121" s="28">
        <f>IF((IF(AH121="-",0,AH121))=0,0,(IF(AJ121="-",0,AJ121))/(IF(AH121="-",0,AH121)))</f>
        <v>0</v>
      </c>
    </row>
    <row r="122" spans="1:37" s="42" customFormat="1" ht="15" customHeight="1" x14ac:dyDescent="0.2">
      <c r="A122" s="15"/>
      <c r="B122" s="80" t="s">
        <v>479</v>
      </c>
      <c r="C122" s="64" t="s">
        <v>480</v>
      </c>
      <c r="D122" s="67">
        <v>0</v>
      </c>
      <c r="E122" s="67">
        <v>0</v>
      </c>
      <c r="F122" s="65">
        <f>IF(G122="-",0,G122) + IF(H122="-",0,H122) + IF(L122="-",0,L122) + IF(M122="-",0,M122) + IF(N122="-",0,N122) + IF(O122="-",0,O122) + IF(Q122="-",0,Q122) + IF(S122="-",0,S122) + IF(T122="-",0,T122) + IF(U122="-",0,U122) + IF(V122="-",0,V122)</f>
        <v>0</v>
      </c>
      <c r="G122" s="68">
        <v>0</v>
      </c>
      <c r="H122" s="68">
        <v>0</v>
      </c>
      <c r="I122" s="68">
        <v>0</v>
      </c>
      <c r="J122" s="68">
        <v>0</v>
      </c>
      <c r="K122" s="68">
        <v>0</v>
      </c>
      <c r="L122" s="68">
        <v>0</v>
      </c>
      <c r="M122" s="68">
        <v>0</v>
      </c>
      <c r="N122" s="68">
        <v>0</v>
      </c>
      <c r="O122" s="68">
        <v>0</v>
      </c>
      <c r="P122" s="68">
        <v>0</v>
      </c>
      <c r="Q122" s="68">
        <v>0</v>
      </c>
      <c r="R122" s="68">
        <v>0</v>
      </c>
      <c r="S122" s="68">
        <v>0</v>
      </c>
      <c r="T122" s="68">
        <v>0</v>
      </c>
      <c r="U122" s="68">
        <v>0</v>
      </c>
      <c r="V122" s="68">
        <v>0</v>
      </c>
      <c r="W122" s="68">
        <v>0</v>
      </c>
      <c r="X122" s="68">
        <v>0</v>
      </c>
      <c r="Y122" s="79">
        <v>0</v>
      </c>
      <c r="Z122" s="66" t="s">
        <v>459</v>
      </c>
      <c r="AA122" s="64" t="s">
        <v>481</v>
      </c>
      <c r="AB122" s="67">
        <v>0</v>
      </c>
      <c r="AC122" s="27">
        <f>IF((IF(E122="-",0,E122))=0,0,(IF(AB122="-",0,AB122))/(IF(E122="-",0,E122)))</f>
        <v>0</v>
      </c>
      <c r="AD122" s="68">
        <v>0</v>
      </c>
      <c r="AE122" s="27">
        <f t="shared" si="11"/>
        <v>0</v>
      </c>
      <c r="AF122" s="77">
        <v>0</v>
      </c>
      <c r="AG122" s="64" t="s">
        <v>480</v>
      </c>
      <c r="AH122" s="67">
        <v>0</v>
      </c>
      <c r="AI122" s="17" t="s">
        <v>481</v>
      </c>
      <c r="AJ122" s="67">
        <v>0</v>
      </c>
      <c r="AK122" s="28">
        <f>IF((IF(AH122="-",0,AH122))=0,0,(IF(AJ122="-",0,AJ122))/(IF(AH122="-",0,AH122)))</f>
        <v>0</v>
      </c>
    </row>
    <row r="123" spans="1:37" s="42" customFormat="1" ht="15" customHeight="1" x14ac:dyDescent="0.2">
      <c r="A123" s="15"/>
      <c r="B123" s="214" t="s">
        <v>482</v>
      </c>
      <c r="C123" s="206" t="s">
        <v>483</v>
      </c>
      <c r="D123" s="164" t="s">
        <v>157</v>
      </c>
      <c r="E123" s="216">
        <v>0</v>
      </c>
      <c r="F123" s="210">
        <f>IF(G123="-",0,G123) + IF(H123="-",0,H123) + IF(L123="-",0,L123) + IF(M123="-",0,M123) + IF(N123="-",0,N123) + IF(O123="-",0,O123) + IF(Q123="-",0,Q123) + IF(S123="-",0,S123) + IF(T123="-",0,T123) + IF(U123="-",0,U123) + IF(V123="-",0,V123)</f>
        <v>0</v>
      </c>
      <c r="G123" s="218">
        <v>0</v>
      </c>
      <c r="H123" s="218">
        <v>0</v>
      </c>
      <c r="I123" s="164" t="s">
        <v>157</v>
      </c>
      <c r="J123" s="218">
        <v>0</v>
      </c>
      <c r="K123" s="164" t="s">
        <v>157</v>
      </c>
      <c r="L123" s="218">
        <v>0</v>
      </c>
      <c r="M123" s="218">
        <v>0</v>
      </c>
      <c r="N123" s="218">
        <v>0</v>
      </c>
      <c r="O123" s="218">
        <v>0</v>
      </c>
      <c r="P123" s="218">
        <v>0</v>
      </c>
      <c r="Q123" s="218">
        <v>0</v>
      </c>
      <c r="R123" s="218">
        <v>0</v>
      </c>
      <c r="S123" s="218">
        <v>0</v>
      </c>
      <c r="T123" s="218">
        <v>0</v>
      </c>
      <c r="U123" s="218">
        <v>0</v>
      </c>
      <c r="V123" s="218">
        <v>0</v>
      </c>
      <c r="W123" s="218">
        <v>0</v>
      </c>
      <c r="X123" s="218">
        <v>0</v>
      </c>
      <c r="Y123" s="220">
        <v>0</v>
      </c>
      <c r="Z123" s="66" t="s">
        <v>461</v>
      </c>
      <c r="AA123" s="64" t="s">
        <v>484</v>
      </c>
      <c r="AB123" s="67">
        <v>0</v>
      </c>
      <c r="AC123" s="17" t="s">
        <v>157</v>
      </c>
      <c r="AD123" s="68">
        <v>0</v>
      </c>
      <c r="AE123" s="27">
        <f t="shared" si="11"/>
        <v>0</v>
      </c>
      <c r="AF123" s="77">
        <v>0</v>
      </c>
      <c r="AG123" s="206" t="s">
        <v>483</v>
      </c>
      <c r="AH123" s="164" t="s">
        <v>157</v>
      </c>
      <c r="AI123" s="17" t="s">
        <v>484</v>
      </c>
      <c r="AJ123" s="17" t="s">
        <v>157</v>
      </c>
      <c r="AK123" s="62" t="s">
        <v>157</v>
      </c>
    </row>
    <row r="124" spans="1:37" s="42" customFormat="1" ht="15" customHeight="1" x14ac:dyDescent="0.2">
      <c r="B124" s="215"/>
      <c r="C124" s="207"/>
      <c r="D124" s="167"/>
      <c r="E124" s="217"/>
      <c r="F124" s="211"/>
      <c r="G124" s="219"/>
      <c r="H124" s="219"/>
      <c r="I124" s="167"/>
      <c r="J124" s="219"/>
      <c r="K124" s="167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21"/>
      <c r="Z124" s="66" t="s">
        <v>465</v>
      </c>
      <c r="AA124" s="64" t="s">
        <v>485</v>
      </c>
      <c r="AB124" s="67">
        <v>0</v>
      </c>
      <c r="AC124" s="27">
        <f>IF((IF(E123="-",0,E123))=0,0,(IF(AB124="-",0,AB124))/(IF(E123="-",0,E123)))</f>
        <v>0</v>
      </c>
      <c r="AD124" s="68">
        <v>0</v>
      </c>
      <c r="AE124" s="27">
        <f t="shared" si="11"/>
        <v>0</v>
      </c>
      <c r="AF124" s="77">
        <v>0</v>
      </c>
      <c r="AG124" s="207"/>
      <c r="AH124" s="167"/>
      <c r="AI124" s="17" t="s">
        <v>485</v>
      </c>
      <c r="AJ124" s="17" t="s">
        <v>157</v>
      </c>
      <c r="AK124" s="62" t="s">
        <v>157</v>
      </c>
    </row>
    <row r="125" spans="1:37" s="42" customFormat="1" ht="15" customHeight="1" x14ac:dyDescent="0.2">
      <c r="A125" s="15"/>
      <c r="B125" s="214" t="s">
        <v>486</v>
      </c>
      <c r="C125" s="206" t="s">
        <v>487</v>
      </c>
      <c r="D125" s="164" t="s">
        <v>157</v>
      </c>
      <c r="E125" s="216">
        <v>0</v>
      </c>
      <c r="F125" s="210">
        <f>IF(G125="-",0,G125) + IF(H125="-",0,H125) + IF(L125="-",0,L125) + IF(M125="-",0,M125) + IF(N125="-",0,N125) + IF(O125="-",0,O125) + IF(Q125="-",0,Q125) + IF(S125="-",0,S125) + IF(T125="-",0,T125) + IF(U125="-",0,U125) + IF(V125="-",0,V125)</f>
        <v>0</v>
      </c>
      <c r="G125" s="218">
        <v>0</v>
      </c>
      <c r="H125" s="218">
        <v>0</v>
      </c>
      <c r="I125" s="164" t="s">
        <v>157</v>
      </c>
      <c r="J125" s="218">
        <v>0</v>
      </c>
      <c r="K125" s="164" t="s">
        <v>157</v>
      </c>
      <c r="L125" s="218">
        <v>0</v>
      </c>
      <c r="M125" s="218">
        <v>0</v>
      </c>
      <c r="N125" s="218">
        <v>0</v>
      </c>
      <c r="O125" s="218">
        <v>0</v>
      </c>
      <c r="P125" s="218">
        <v>0</v>
      </c>
      <c r="Q125" s="218">
        <v>0</v>
      </c>
      <c r="R125" s="218">
        <v>0</v>
      </c>
      <c r="S125" s="218">
        <v>0</v>
      </c>
      <c r="T125" s="218">
        <v>0</v>
      </c>
      <c r="U125" s="218">
        <v>0</v>
      </c>
      <c r="V125" s="218">
        <v>0</v>
      </c>
      <c r="W125" s="218">
        <v>0</v>
      </c>
      <c r="X125" s="218">
        <v>0</v>
      </c>
      <c r="Y125" s="220">
        <v>0</v>
      </c>
      <c r="Z125" s="66" t="s">
        <v>461</v>
      </c>
      <c r="AA125" s="64" t="s">
        <v>488</v>
      </c>
      <c r="AB125" s="67">
        <v>0</v>
      </c>
      <c r="AC125" s="17" t="s">
        <v>157</v>
      </c>
      <c r="AD125" s="68">
        <v>0</v>
      </c>
      <c r="AE125" s="27">
        <f t="shared" si="11"/>
        <v>0</v>
      </c>
      <c r="AF125" s="77">
        <v>0</v>
      </c>
      <c r="AG125" s="206" t="s">
        <v>487</v>
      </c>
      <c r="AH125" s="164" t="s">
        <v>157</v>
      </c>
      <c r="AI125" s="17" t="s">
        <v>488</v>
      </c>
      <c r="AJ125" s="17" t="s">
        <v>157</v>
      </c>
      <c r="AK125" s="62" t="s">
        <v>157</v>
      </c>
    </row>
    <row r="126" spans="1:37" s="42" customFormat="1" ht="15" customHeight="1" x14ac:dyDescent="0.2">
      <c r="B126" s="215"/>
      <c r="C126" s="207"/>
      <c r="D126" s="167"/>
      <c r="E126" s="217"/>
      <c r="F126" s="211"/>
      <c r="G126" s="219"/>
      <c r="H126" s="219"/>
      <c r="I126" s="167"/>
      <c r="J126" s="219"/>
      <c r="K126" s="167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21"/>
      <c r="Z126" s="66" t="s">
        <v>465</v>
      </c>
      <c r="AA126" s="64" t="s">
        <v>489</v>
      </c>
      <c r="AB126" s="67">
        <v>0</v>
      </c>
      <c r="AC126" s="27">
        <f>IF((IF(E125="-",0,E125))=0,0,(IF(AB126="-",0,AB126))/(IF(E125="-",0,E125)))</f>
        <v>0</v>
      </c>
      <c r="AD126" s="68">
        <v>0</v>
      </c>
      <c r="AE126" s="27">
        <f t="shared" si="11"/>
        <v>0</v>
      </c>
      <c r="AF126" s="77">
        <v>0</v>
      </c>
      <c r="AG126" s="207"/>
      <c r="AH126" s="167"/>
      <c r="AI126" s="17" t="s">
        <v>489</v>
      </c>
      <c r="AJ126" s="17" t="s">
        <v>157</v>
      </c>
      <c r="AK126" s="62" t="s">
        <v>157</v>
      </c>
    </row>
    <row r="127" spans="1:37" s="42" customFormat="1" ht="30.95" customHeight="1" x14ac:dyDescent="0.2">
      <c r="A127" s="15"/>
      <c r="B127" s="80" t="s">
        <v>490</v>
      </c>
      <c r="C127" s="64" t="s">
        <v>491</v>
      </c>
      <c r="D127" s="67">
        <v>0</v>
      </c>
      <c r="E127" s="67">
        <v>0</v>
      </c>
      <c r="F127" s="65">
        <f>IF(G127="-",0,G127) + IF(H127="-",0,H127) + IF(L127="-",0,L127) + IF(M127="-",0,M127) + IF(N127="-",0,N127) + IF(O127="-",0,O127) + IF(Q127="-",0,Q127) + IF(S127="-",0,S127) + IF(T127="-",0,T127) + IF(U127="-",0,U127) + IF(V127="-",0,V127)</f>
        <v>0</v>
      </c>
      <c r="G127" s="68">
        <v>0</v>
      </c>
      <c r="H127" s="68">
        <v>0</v>
      </c>
      <c r="I127" s="68">
        <v>0</v>
      </c>
      <c r="J127" s="68">
        <v>0</v>
      </c>
      <c r="K127" s="68">
        <v>0</v>
      </c>
      <c r="L127" s="68">
        <v>0</v>
      </c>
      <c r="M127" s="68">
        <v>0</v>
      </c>
      <c r="N127" s="68">
        <v>0</v>
      </c>
      <c r="O127" s="68">
        <v>0</v>
      </c>
      <c r="P127" s="68">
        <v>0</v>
      </c>
      <c r="Q127" s="68">
        <v>0</v>
      </c>
      <c r="R127" s="68">
        <v>0</v>
      </c>
      <c r="S127" s="68">
        <v>0</v>
      </c>
      <c r="T127" s="68">
        <v>0</v>
      </c>
      <c r="U127" s="68">
        <v>0</v>
      </c>
      <c r="V127" s="68">
        <v>0</v>
      </c>
      <c r="W127" s="68">
        <v>0</v>
      </c>
      <c r="X127" s="68">
        <v>0</v>
      </c>
      <c r="Y127" s="79">
        <v>0</v>
      </c>
      <c r="Z127" s="66" t="s">
        <v>492</v>
      </c>
      <c r="AA127" s="64" t="s">
        <v>493</v>
      </c>
      <c r="AB127" s="67">
        <v>0</v>
      </c>
      <c r="AC127" s="17" t="s">
        <v>157</v>
      </c>
      <c r="AD127" s="68">
        <v>0</v>
      </c>
      <c r="AE127" s="27">
        <f t="shared" si="11"/>
        <v>0</v>
      </c>
      <c r="AF127" s="62" t="s">
        <v>157</v>
      </c>
      <c r="AG127" s="64" t="s">
        <v>491</v>
      </c>
      <c r="AH127" s="67">
        <v>0</v>
      </c>
      <c r="AI127" s="17" t="s">
        <v>493</v>
      </c>
      <c r="AJ127" s="67">
        <v>0</v>
      </c>
      <c r="AK127" s="62" t="s">
        <v>157</v>
      </c>
    </row>
    <row r="128" spans="1:37" s="42" customFormat="1" ht="15" customHeight="1" x14ac:dyDescent="0.2">
      <c r="A128" s="15"/>
      <c r="B128" s="94" t="s">
        <v>494</v>
      </c>
      <c r="C128" s="64" t="s">
        <v>495</v>
      </c>
      <c r="D128" s="67">
        <v>0</v>
      </c>
      <c r="E128" s="67">
        <v>0</v>
      </c>
      <c r="F128" s="65">
        <f>IF(G128="-",0,G128) + IF(H128="-",0,H128) + IF(L128="-",0,L128) + IF(M128="-",0,M128) + IF(N128="-",0,N128) + IF(O128="-",0,O128) + IF(Q128="-",0,Q128) + IF(S128="-",0,S128) + IF(T128="-",0,T128) + IF(U128="-",0,U128) + IF(V128="-",0,V128)</f>
        <v>0</v>
      </c>
      <c r="G128" s="68">
        <v>0</v>
      </c>
      <c r="H128" s="68">
        <v>0</v>
      </c>
      <c r="I128" s="68">
        <v>0</v>
      </c>
      <c r="J128" s="68">
        <v>0</v>
      </c>
      <c r="K128" s="68">
        <v>0</v>
      </c>
      <c r="L128" s="68">
        <v>0</v>
      </c>
      <c r="M128" s="68">
        <v>0</v>
      </c>
      <c r="N128" s="68">
        <v>0</v>
      </c>
      <c r="O128" s="68">
        <v>0</v>
      </c>
      <c r="P128" s="68">
        <v>0</v>
      </c>
      <c r="Q128" s="68">
        <v>0</v>
      </c>
      <c r="R128" s="68">
        <v>0</v>
      </c>
      <c r="S128" s="68">
        <v>0</v>
      </c>
      <c r="T128" s="68">
        <v>0</v>
      </c>
      <c r="U128" s="68">
        <v>0</v>
      </c>
      <c r="V128" s="68">
        <v>0</v>
      </c>
      <c r="W128" s="68">
        <v>0</v>
      </c>
      <c r="X128" s="68">
        <v>0</v>
      </c>
      <c r="Y128" s="79">
        <v>0</v>
      </c>
      <c r="Z128" s="95" t="s">
        <v>496</v>
      </c>
      <c r="AA128" s="64" t="s">
        <v>497</v>
      </c>
      <c r="AB128" s="67">
        <v>0</v>
      </c>
      <c r="AC128" s="27">
        <f>IF((IF(E128="-",0,E128))=0,0,(IF(AB128="-",0,AB128))/(IF(E128="-",0,E128)))</f>
        <v>0</v>
      </c>
      <c r="AD128" s="68">
        <v>0</v>
      </c>
      <c r="AE128" s="27">
        <f t="shared" si="11"/>
        <v>0</v>
      </c>
      <c r="AF128" s="77">
        <v>0</v>
      </c>
      <c r="AG128" s="64" t="s">
        <v>495</v>
      </c>
      <c r="AH128" s="67">
        <v>0</v>
      </c>
      <c r="AI128" s="17" t="s">
        <v>497</v>
      </c>
      <c r="AJ128" s="67">
        <v>0</v>
      </c>
      <c r="AK128" s="28">
        <f>IF((IF(AH128="-",0,AH128))=0,0,(IF(AJ128="-",0,AJ128))/(IF(AH128="-",0,AH128)))</f>
        <v>0</v>
      </c>
    </row>
    <row r="129" spans="1:37" s="42" customFormat="1" ht="15" customHeight="1" x14ac:dyDescent="0.2">
      <c r="A129" s="15"/>
      <c r="B129" s="80" t="s">
        <v>498</v>
      </c>
      <c r="C129" s="64" t="s">
        <v>499</v>
      </c>
      <c r="D129" s="17" t="s">
        <v>157</v>
      </c>
      <c r="E129" s="17" t="s">
        <v>157</v>
      </c>
      <c r="F129" s="65">
        <f>IF(G129="-",0,G129) + IF(L129="-",0,L129) + IF(O129="-",0,O129) + IF(Q129="-",0,Q129) + IF(S129="-",0,S129) + IF(T129="-",0,T129) + IF(U129="-",0,U129) + IF(V129="-",0,V129)</f>
        <v>0</v>
      </c>
      <c r="G129" s="68">
        <v>0</v>
      </c>
      <c r="H129" s="17" t="s">
        <v>157</v>
      </c>
      <c r="I129" s="17" t="s">
        <v>157</v>
      </c>
      <c r="J129" s="17" t="s">
        <v>157</v>
      </c>
      <c r="K129" s="17" t="s">
        <v>157</v>
      </c>
      <c r="L129" s="68">
        <v>0</v>
      </c>
      <c r="M129" s="17" t="s">
        <v>157</v>
      </c>
      <c r="N129" s="17" t="s">
        <v>157</v>
      </c>
      <c r="O129" s="68">
        <v>0</v>
      </c>
      <c r="P129" s="68">
        <v>0</v>
      </c>
      <c r="Q129" s="68">
        <v>0</v>
      </c>
      <c r="R129" s="68">
        <v>0</v>
      </c>
      <c r="S129" s="68">
        <v>0</v>
      </c>
      <c r="T129" s="68">
        <v>0</v>
      </c>
      <c r="U129" s="68">
        <v>0</v>
      </c>
      <c r="V129" s="68">
        <v>0</v>
      </c>
      <c r="W129" s="17" t="s">
        <v>157</v>
      </c>
      <c r="X129" s="17" t="s">
        <v>157</v>
      </c>
      <c r="Y129" s="79">
        <v>0</v>
      </c>
      <c r="Z129" s="66" t="s">
        <v>500</v>
      </c>
      <c r="AA129" s="64" t="s">
        <v>501</v>
      </c>
      <c r="AB129" s="67">
        <v>0</v>
      </c>
      <c r="AC129" s="17" t="s">
        <v>157</v>
      </c>
      <c r="AD129" s="68">
        <v>0</v>
      </c>
      <c r="AE129" s="27">
        <f t="shared" si="11"/>
        <v>0</v>
      </c>
      <c r="AF129" s="62" t="s">
        <v>157</v>
      </c>
      <c r="AG129" s="64" t="s">
        <v>499</v>
      </c>
      <c r="AH129" s="17" t="s">
        <v>157</v>
      </c>
      <c r="AI129" s="17" t="s">
        <v>501</v>
      </c>
      <c r="AJ129" s="67">
        <v>0</v>
      </c>
      <c r="AK129" s="62" t="s">
        <v>157</v>
      </c>
    </row>
    <row r="130" spans="1:37" s="42" customFormat="1" ht="15" customHeight="1" x14ac:dyDescent="0.2">
      <c r="A130" s="15"/>
      <c r="B130" s="80" t="s">
        <v>502</v>
      </c>
      <c r="C130" s="64" t="s">
        <v>503</v>
      </c>
      <c r="D130" s="17" t="s">
        <v>157</v>
      </c>
      <c r="E130" s="17" t="s">
        <v>157</v>
      </c>
      <c r="F130" s="65">
        <f>IF(G130="-",0,G130) + IF(L130="-",0,L130) + IF(O130="-",0,O130) + IF(Q130="-",0,Q130) + IF(S130="-",0,S130) + IF(T130="-",0,T130) + IF(U130="-",0,U130) + IF(V130="-",0,V130)</f>
        <v>0</v>
      </c>
      <c r="G130" s="68">
        <v>0</v>
      </c>
      <c r="H130" s="17" t="s">
        <v>157</v>
      </c>
      <c r="I130" s="17" t="s">
        <v>157</v>
      </c>
      <c r="J130" s="17" t="s">
        <v>157</v>
      </c>
      <c r="K130" s="17" t="s">
        <v>157</v>
      </c>
      <c r="L130" s="68">
        <v>0</v>
      </c>
      <c r="M130" s="17" t="s">
        <v>157</v>
      </c>
      <c r="N130" s="17" t="s">
        <v>157</v>
      </c>
      <c r="O130" s="68">
        <v>0</v>
      </c>
      <c r="P130" s="68">
        <v>0</v>
      </c>
      <c r="Q130" s="68">
        <v>0</v>
      </c>
      <c r="R130" s="68">
        <v>0</v>
      </c>
      <c r="S130" s="68">
        <v>0</v>
      </c>
      <c r="T130" s="68">
        <v>0</v>
      </c>
      <c r="U130" s="68">
        <v>0</v>
      </c>
      <c r="V130" s="68">
        <v>0</v>
      </c>
      <c r="W130" s="17" t="s">
        <v>157</v>
      </c>
      <c r="X130" s="17" t="s">
        <v>157</v>
      </c>
      <c r="Y130" s="79">
        <v>0</v>
      </c>
      <c r="Z130" s="66" t="s">
        <v>504</v>
      </c>
      <c r="AA130" s="64" t="s">
        <v>505</v>
      </c>
      <c r="AB130" s="67">
        <v>0</v>
      </c>
      <c r="AC130" s="17" t="s">
        <v>157</v>
      </c>
      <c r="AD130" s="68">
        <v>0</v>
      </c>
      <c r="AE130" s="27">
        <f t="shared" si="11"/>
        <v>0</v>
      </c>
      <c r="AF130" s="62" t="s">
        <v>157</v>
      </c>
      <c r="AG130" s="64" t="s">
        <v>503</v>
      </c>
      <c r="AH130" s="17" t="s">
        <v>157</v>
      </c>
      <c r="AI130" s="17" t="s">
        <v>505</v>
      </c>
      <c r="AJ130" s="67">
        <v>0</v>
      </c>
      <c r="AK130" s="62" t="s">
        <v>157</v>
      </c>
    </row>
    <row r="131" spans="1:37" s="42" customFormat="1" ht="72.95" customHeight="1" x14ac:dyDescent="0.2">
      <c r="A131" s="15"/>
      <c r="B131" s="78" t="s">
        <v>506</v>
      </c>
      <c r="C131" s="64" t="s">
        <v>507</v>
      </c>
      <c r="D131" s="67">
        <v>0</v>
      </c>
      <c r="E131" s="67">
        <v>0</v>
      </c>
      <c r="F131" s="65">
        <f>IF(G131="-",0,G131) + IF(H131="-",0,H131) + IF(L131="-",0,L131) + IF(M131="-",0,M131) + IF(N131="-",0,N131) + IF(O131="-",0,O131) + IF(Q131="-",0,Q131) + IF(S131="-",0,S131) + IF(T131="-",0,T131) + IF(U131="-",0,U131) + IF(V131="-",0,V131)</f>
        <v>0</v>
      </c>
      <c r="G131" s="68">
        <v>0</v>
      </c>
      <c r="H131" s="68">
        <v>0</v>
      </c>
      <c r="I131" s="68">
        <v>0</v>
      </c>
      <c r="J131" s="68">
        <v>0</v>
      </c>
      <c r="K131" s="68">
        <v>0</v>
      </c>
      <c r="L131" s="68">
        <v>0</v>
      </c>
      <c r="M131" s="68">
        <v>0</v>
      </c>
      <c r="N131" s="68">
        <v>0</v>
      </c>
      <c r="O131" s="68">
        <v>0</v>
      </c>
      <c r="P131" s="68">
        <v>0</v>
      </c>
      <c r="Q131" s="68">
        <v>0</v>
      </c>
      <c r="R131" s="68">
        <v>0</v>
      </c>
      <c r="S131" s="68">
        <v>0</v>
      </c>
      <c r="T131" s="68">
        <v>0</v>
      </c>
      <c r="U131" s="68">
        <v>0</v>
      </c>
      <c r="V131" s="68">
        <v>0</v>
      </c>
      <c r="W131" s="68">
        <v>0</v>
      </c>
      <c r="X131" s="68">
        <v>0</v>
      </c>
      <c r="Y131" s="79">
        <v>0</v>
      </c>
      <c r="Z131" s="63" t="s">
        <v>508</v>
      </c>
      <c r="AA131" s="64" t="s">
        <v>509</v>
      </c>
      <c r="AB131" s="17" t="s">
        <v>157</v>
      </c>
      <c r="AC131" s="17" t="s">
        <v>157</v>
      </c>
      <c r="AD131" s="68">
        <v>0</v>
      </c>
      <c r="AE131" s="17" t="s">
        <v>157</v>
      </c>
      <c r="AF131" s="77">
        <v>0</v>
      </c>
      <c r="AG131" s="64" t="s">
        <v>507</v>
      </c>
      <c r="AH131" s="67">
        <v>0</v>
      </c>
      <c r="AI131" s="17" t="s">
        <v>509</v>
      </c>
      <c r="AJ131" s="17" t="s">
        <v>157</v>
      </c>
      <c r="AK131" s="62" t="s">
        <v>157</v>
      </c>
    </row>
    <row r="132" spans="1:37" s="96" customFormat="1" ht="15" customHeight="1" x14ac:dyDescent="0.2">
      <c r="A132" s="50"/>
      <c r="B132" s="224" t="s">
        <v>510</v>
      </c>
      <c r="C132" s="242" t="s">
        <v>511</v>
      </c>
      <c r="D132" s="244" t="s">
        <v>157</v>
      </c>
      <c r="E132" s="244" t="s">
        <v>157</v>
      </c>
      <c r="F132" s="210">
        <f>IF(G132="-",0,G132) + IF(H132="-",0,H132) + IF(L132="-",0,L132) + IF(M132="-",0,M132) + IF(N132="-",0,N132) + IF(O132="-",0,O132) + IF(Q132="-",0,Q132) + IF(S132="-",0,S132) + IF(T132="-",0,T132) + IF(U132="-",0,U132) + IF(V132="-",0,V132)</f>
        <v>0</v>
      </c>
      <c r="G132" s="218">
        <v>0</v>
      </c>
      <c r="H132" s="218">
        <v>0</v>
      </c>
      <c r="I132" s="218">
        <v>0</v>
      </c>
      <c r="J132" s="218">
        <v>0</v>
      </c>
      <c r="K132" s="218">
        <v>0</v>
      </c>
      <c r="L132" s="218">
        <v>0</v>
      </c>
      <c r="M132" s="218">
        <v>0</v>
      </c>
      <c r="N132" s="218">
        <v>0</v>
      </c>
      <c r="O132" s="218">
        <v>0</v>
      </c>
      <c r="P132" s="218">
        <v>0</v>
      </c>
      <c r="Q132" s="218">
        <v>0</v>
      </c>
      <c r="R132" s="218">
        <v>0</v>
      </c>
      <c r="S132" s="218">
        <v>0</v>
      </c>
      <c r="T132" s="218">
        <v>0</v>
      </c>
      <c r="U132" s="218">
        <v>0</v>
      </c>
      <c r="V132" s="218">
        <v>0</v>
      </c>
      <c r="W132" s="218">
        <v>0</v>
      </c>
      <c r="X132" s="218">
        <v>0</v>
      </c>
      <c r="Y132" s="220">
        <v>0</v>
      </c>
      <c r="Z132" s="66" t="s">
        <v>512</v>
      </c>
      <c r="AA132" s="64" t="s">
        <v>513</v>
      </c>
      <c r="AB132" s="67">
        <v>0</v>
      </c>
      <c r="AC132" s="17" t="s">
        <v>157</v>
      </c>
      <c r="AD132" s="68">
        <v>0</v>
      </c>
      <c r="AE132" s="27">
        <f>IF((IF(AB132="-",0,AB132))=0,0,(IF((AD132 * 1000)="-",0,(AD132 * 1000)))/(IF(AB132="-",0,AB132)))</f>
        <v>0</v>
      </c>
      <c r="AF132" s="77">
        <v>0</v>
      </c>
      <c r="AG132" s="242" t="s">
        <v>511</v>
      </c>
      <c r="AH132" s="244" t="s">
        <v>157</v>
      </c>
      <c r="AI132" s="17" t="s">
        <v>513</v>
      </c>
      <c r="AJ132" s="17" t="s">
        <v>157</v>
      </c>
      <c r="AK132" s="62" t="s">
        <v>157</v>
      </c>
    </row>
    <row r="133" spans="1:37" s="96" customFormat="1" ht="15" customHeight="1" x14ac:dyDescent="0.2">
      <c r="B133" s="225"/>
      <c r="C133" s="243"/>
      <c r="D133" s="165"/>
      <c r="E133" s="165"/>
      <c r="F133" s="211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21"/>
      <c r="Z133" s="66" t="s">
        <v>514</v>
      </c>
      <c r="AA133" s="64" t="s">
        <v>515</v>
      </c>
      <c r="AB133" s="67">
        <v>0</v>
      </c>
      <c r="AC133" s="17" t="s">
        <v>157</v>
      </c>
      <c r="AD133" s="68">
        <v>0</v>
      </c>
      <c r="AE133" s="27">
        <f>IF((IF(AB133="-",0,AB133))=0,0,(IF((AD133 * 1000)="-",0,(AD133 * 1000)))/(IF(AB133="-",0,AB133)))</f>
        <v>0</v>
      </c>
      <c r="AF133" s="77">
        <v>0</v>
      </c>
      <c r="AG133" s="243"/>
      <c r="AH133" s="165"/>
      <c r="AI133" s="17" t="s">
        <v>515</v>
      </c>
      <c r="AJ133" s="17" t="s">
        <v>157</v>
      </c>
      <c r="AK133" s="62" t="s">
        <v>157</v>
      </c>
    </row>
    <row r="134" spans="1:37" s="96" customFormat="1" ht="15" customHeight="1" x14ac:dyDescent="0.2">
      <c r="A134" s="50"/>
      <c r="B134" s="245" t="s">
        <v>516</v>
      </c>
      <c r="C134" s="242" t="s">
        <v>517</v>
      </c>
      <c r="D134" s="244" t="s">
        <v>157</v>
      </c>
      <c r="E134" s="244" t="s">
        <v>157</v>
      </c>
      <c r="F134" s="252">
        <f>IF(G134="-",0,G134) + IF(H134="-",0,H134) + IF(L134="-",0,L134) + IF(M134="-",0,M134) + IF(N134="-",0,N134) + IF(O134="-",0,O134) + IF(Q134="-",0,Q134) + IF(S134="-",0,S134) + IF(T134="-",0,T134) + IF(U134="-",0,U134) + IF(V134="-",0,V134)</f>
        <v>0</v>
      </c>
      <c r="G134" s="255">
        <v>0</v>
      </c>
      <c r="H134" s="255">
        <v>0</v>
      </c>
      <c r="I134" s="255">
        <v>0</v>
      </c>
      <c r="J134" s="255">
        <v>0</v>
      </c>
      <c r="K134" s="255">
        <v>0</v>
      </c>
      <c r="L134" s="255">
        <v>0</v>
      </c>
      <c r="M134" s="255">
        <v>0</v>
      </c>
      <c r="N134" s="255">
        <v>0</v>
      </c>
      <c r="O134" s="255">
        <v>0</v>
      </c>
      <c r="P134" s="255">
        <v>0</v>
      </c>
      <c r="Q134" s="255">
        <v>0</v>
      </c>
      <c r="R134" s="255">
        <v>0</v>
      </c>
      <c r="S134" s="255">
        <v>0</v>
      </c>
      <c r="T134" s="255">
        <v>0</v>
      </c>
      <c r="U134" s="255">
        <v>0</v>
      </c>
      <c r="V134" s="255">
        <v>0</v>
      </c>
      <c r="W134" s="255">
        <v>0</v>
      </c>
      <c r="X134" s="255">
        <v>0</v>
      </c>
      <c r="Y134" s="220">
        <v>0</v>
      </c>
      <c r="Z134" s="66" t="s">
        <v>518</v>
      </c>
      <c r="AA134" s="64" t="s">
        <v>519</v>
      </c>
      <c r="AB134" s="67">
        <v>0</v>
      </c>
      <c r="AC134" s="17" t="s">
        <v>157</v>
      </c>
      <c r="AD134" s="68">
        <v>0</v>
      </c>
      <c r="AE134" s="27">
        <f>IF((IF(AB134="-",0,AB134))=0,0,(IF((AD134 * 1000)="-",0,(AD134 * 1000)))/(IF(AB134="-",0,AB134)))</f>
        <v>0</v>
      </c>
      <c r="AF134" s="77">
        <v>0</v>
      </c>
      <c r="AG134" s="242" t="s">
        <v>517</v>
      </c>
      <c r="AH134" s="244" t="s">
        <v>157</v>
      </c>
      <c r="AI134" s="17" t="s">
        <v>519</v>
      </c>
      <c r="AJ134" s="17" t="s">
        <v>157</v>
      </c>
      <c r="AK134" s="62" t="s">
        <v>157</v>
      </c>
    </row>
    <row r="135" spans="1:37" s="96" customFormat="1" ht="15" customHeight="1" x14ac:dyDescent="0.2">
      <c r="B135" s="246"/>
      <c r="C135" s="248"/>
      <c r="D135" s="250"/>
      <c r="E135" s="250"/>
      <c r="F135" s="253"/>
      <c r="G135" s="256"/>
      <c r="H135" s="256"/>
      <c r="I135" s="256"/>
      <c r="J135" s="256"/>
      <c r="K135" s="256"/>
      <c r="L135" s="256"/>
      <c r="M135" s="256"/>
      <c r="N135" s="256"/>
      <c r="O135" s="256"/>
      <c r="P135" s="256"/>
      <c r="Q135" s="256"/>
      <c r="R135" s="256"/>
      <c r="S135" s="256"/>
      <c r="T135" s="256"/>
      <c r="U135" s="256"/>
      <c r="V135" s="256"/>
      <c r="W135" s="256"/>
      <c r="X135" s="256"/>
      <c r="Y135" s="240"/>
      <c r="Z135" s="66" t="s">
        <v>520</v>
      </c>
      <c r="AA135" s="64" t="s">
        <v>521</v>
      </c>
      <c r="AB135" s="67">
        <v>0</v>
      </c>
      <c r="AC135" s="17" t="s">
        <v>157</v>
      </c>
      <c r="AD135" s="68">
        <v>0</v>
      </c>
      <c r="AE135" s="27">
        <f>IF((IF(AB135="-",0,AB135))=0,0,(IF((AD135 * 1000)="-",0,(AD135 * 1000)))/(IF(AB135="-",0,AB135)))</f>
        <v>0</v>
      </c>
      <c r="AF135" s="77">
        <v>0</v>
      </c>
      <c r="AG135" s="248"/>
      <c r="AH135" s="250"/>
      <c r="AI135" s="17" t="s">
        <v>521</v>
      </c>
      <c r="AJ135" s="17" t="s">
        <v>157</v>
      </c>
      <c r="AK135" s="62" t="s">
        <v>157</v>
      </c>
    </row>
    <row r="136" spans="1:37" s="96" customFormat="1" ht="12.95" customHeight="1" x14ac:dyDescent="0.2">
      <c r="B136" s="247"/>
      <c r="C136" s="249"/>
      <c r="D136" s="251"/>
      <c r="E136" s="251"/>
      <c r="F136" s="254"/>
      <c r="G136" s="257"/>
      <c r="H136" s="257"/>
      <c r="I136" s="257"/>
      <c r="J136" s="257"/>
      <c r="K136" s="257"/>
      <c r="L136" s="257"/>
      <c r="M136" s="257"/>
      <c r="N136" s="257"/>
      <c r="O136" s="257"/>
      <c r="P136" s="257"/>
      <c r="Q136" s="257"/>
      <c r="R136" s="257"/>
      <c r="S136" s="257"/>
      <c r="T136" s="257"/>
      <c r="U136" s="257"/>
      <c r="V136" s="257"/>
      <c r="W136" s="257"/>
      <c r="X136" s="257"/>
      <c r="Y136" s="232"/>
      <c r="Z136" s="66" t="s">
        <v>522</v>
      </c>
      <c r="AA136" s="70" t="s">
        <v>523</v>
      </c>
      <c r="AB136" s="71">
        <v>0</v>
      </c>
      <c r="AC136" s="73" t="s">
        <v>157</v>
      </c>
      <c r="AD136" s="72">
        <v>0</v>
      </c>
      <c r="AE136" s="33">
        <f>IF((IF(AB136="-",0,AB136))=0,0,(IF((AD136 * 1000)="-",0,(AD136 * 1000)))/(IF(AB136="-",0,AB136)))</f>
        <v>0</v>
      </c>
      <c r="AF136" s="86">
        <v>0</v>
      </c>
      <c r="AG136" s="249"/>
      <c r="AH136" s="251"/>
      <c r="AI136" s="73" t="s">
        <v>523</v>
      </c>
      <c r="AJ136" s="73" t="s">
        <v>157</v>
      </c>
      <c r="AK136" s="97" t="s">
        <v>157</v>
      </c>
    </row>
    <row r="137" spans="1:37" s="96" customFormat="1" ht="11.1" customHeight="1" x14ac:dyDescent="0.2">
      <c r="P137" s="40" t="s">
        <v>524</v>
      </c>
    </row>
    <row r="138" spans="1:37" s="36" customFormat="1" ht="15" customHeight="1" x14ac:dyDescent="0.2">
      <c r="B138" s="258" t="s">
        <v>525</v>
      </c>
      <c r="C138" s="258"/>
      <c r="D138" s="258"/>
      <c r="E138" s="258"/>
      <c r="F138" s="258"/>
      <c r="G138" s="258"/>
      <c r="H138" s="258"/>
      <c r="J138" s="258" t="s">
        <v>79</v>
      </c>
      <c r="K138" s="258"/>
      <c r="L138" s="258"/>
      <c r="M138" s="258"/>
      <c r="N138" s="258"/>
      <c r="O138" s="258"/>
    </row>
    <row r="139" spans="1:37" s="42" customFormat="1" ht="38.1" customHeight="1" x14ac:dyDescent="0.2">
      <c r="A139" s="15"/>
      <c r="B139" s="244" t="s">
        <v>19</v>
      </c>
      <c r="C139" s="164" t="s">
        <v>20</v>
      </c>
      <c r="D139" s="259" t="s">
        <v>526</v>
      </c>
      <c r="E139" s="259" t="s">
        <v>527</v>
      </c>
      <c r="F139" s="259" t="s">
        <v>528</v>
      </c>
      <c r="G139" s="262" t="s">
        <v>89</v>
      </c>
      <c r="H139" s="259" t="s">
        <v>529</v>
      </c>
      <c r="J139" s="190" t="s">
        <v>19</v>
      </c>
      <c r="K139" s="190"/>
      <c r="L139" s="190"/>
      <c r="M139" s="190"/>
      <c r="N139" s="17" t="s">
        <v>20</v>
      </c>
      <c r="O139" s="17" t="s">
        <v>87</v>
      </c>
      <c r="P139" s="17" t="s">
        <v>530</v>
      </c>
    </row>
    <row r="140" spans="1:37" s="96" customFormat="1" ht="11.1" customHeight="1" x14ac:dyDescent="0.2">
      <c r="B140" s="250"/>
      <c r="C140" s="191"/>
      <c r="D140" s="260"/>
      <c r="E140" s="260"/>
      <c r="F140" s="260"/>
      <c r="G140" s="263"/>
      <c r="H140" s="260"/>
      <c r="J140" s="264" t="s">
        <v>27</v>
      </c>
      <c r="K140" s="264"/>
      <c r="L140" s="264"/>
      <c r="M140" s="264"/>
      <c r="N140" s="20" t="s">
        <v>28</v>
      </c>
      <c r="O140" s="20" t="s">
        <v>29</v>
      </c>
      <c r="P140" s="20" t="s">
        <v>30</v>
      </c>
    </row>
    <row r="141" spans="1:37" s="42" customFormat="1" ht="15" customHeight="1" x14ac:dyDescent="0.2">
      <c r="B141" s="250"/>
      <c r="C141" s="191"/>
      <c r="D141" s="260"/>
      <c r="E141" s="260"/>
      <c r="F141" s="260"/>
      <c r="G141" s="263"/>
      <c r="H141" s="260"/>
      <c r="J141" s="265" t="s">
        <v>531</v>
      </c>
      <c r="K141" s="265"/>
      <c r="L141" s="265"/>
      <c r="M141" s="265"/>
      <c r="N141" s="54" t="s">
        <v>532</v>
      </c>
      <c r="O141" s="55" t="s">
        <v>157</v>
      </c>
      <c r="P141" s="98">
        <v>0</v>
      </c>
    </row>
    <row r="142" spans="1:37" s="42" customFormat="1" ht="26.1" customHeight="1" x14ac:dyDescent="0.2">
      <c r="B142" s="250"/>
      <c r="C142" s="191"/>
      <c r="D142" s="260"/>
      <c r="E142" s="260"/>
      <c r="F142" s="260"/>
      <c r="G142" s="263"/>
      <c r="H142" s="260"/>
      <c r="J142" s="266" t="s">
        <v>533</v>
      </c>
      <c r="K142" s="266"/>
      <c r="L142" s="266"/>
      <c r="M142" s="266"/>
      <c r="N142" s="64" t="s">
        <v>534</v>
      </c>
      <c r="O142" s="67">
        <v>0</v>
      </c>
      <c r="P142" s="79">
        <v>0</v>
      </c>
    </row>
    <row r="143" spans="1:37" s="42" customFormat="1" ht="15" customHeight="1" x14ac:dyDescent="0.2">
      <c r="B143" s="250"/>
      <c r="C143" s="167"/>
      <c r="D143" s="261"/>
      <c r="E143" s="261"/>
      <c r="F143" s="261"/>
      <c r="G143" s="263"/>
      <c r="H143" s="261"/>
      <c r="J143" s="266" t="s">
        <v>535</v>
      </c>
      <c r="K143" s="266"/>
      <c r="L143" s="266"/>
      <c r="M143" s="266"/>
      <c r="N143" s="64" t="s">
        <v>536</v>
      </c>
      <c r="O143" s="67">
        <v>0</v>
      </c>
      <c r="P143" s="79">
        <v>0</v>
      </c>
    </row>
    <row r="144" spans="1:37" s="42" customFormat="1" ht="15" customHeight="1" x14ac:dyDescent="0.2">
      <c r="A144" s="15"/>
      <c r="B144" s="20" t="s">
        <v>27</v>
      </c>
      <c r="C144" s="20" t="s">
        <v>28</v>
      </c>
      <c r="D144" s="99" t="s">
        <v>29</v>
      </c>
      <c r="E144" s="99" t="s">
        <v>30</v>
      </c>
      <c r="F144" s="99" t="s">
        <v>31</v>
      </c>
      <c r="G144" s="99" t="s">
        <v>32</v>
      </c>
      <c r="H144" s="99" t="s">
        <v>33</v>
      </c>
      <c r="J144" s="266" t="s">
        <v>537</v>
      </c>
      <c r="K144" s="266"/>
      <c r="L144" s="266"/>
      <c r="M144" s="266"/>
      <c r="N144" s="64" t="s">
        <v>538</v>
      </c>
      <c r="O144" s="67">
        <v>0</v>
      </c>
      <c r="P144" s="79">
        <v>0</v>
      </c>
    </row>
    <row r="145" spans="1:16" s="42" customFormat="1" ht="15" customHeight="1" x14ac:dyDescent="0.2">
      <c r="A145" s="15"/>
      <c r="B145" s="63" t="s">
        <v>539</v>
      </c>
      <c r="C145" s="100"/>
      <c r="D145" s="101"/>
      <c r="E145" s="101"/>
      <c r="F145" s="101"/>
      <c r="G145" s="101"/>
      <c r="H145" s="102"/>
      <c r="J145" s="266" t="s">
        <v>540</v>
      </c>
      <c r="K145" s="266"/>
      <c r="L145" s="266"/>
      <c r="M145" s="266"/>
      <c r="N145" s="64" t="s">
        <v>541</v>
      </c>
      <c r="O145" s="67">
        <v>0</v>
      </c>
      <c r="P145" s="79">
        <v>0</v>
      </c>
    </row>
    <row r="146" spans="1:16" s="42" customFormat="1" ht="15" customHeight="1" x14ac:dyDescent="0.2">
      <c r="A146" s="15"/>
      <c r="B146" s="66" t="s">
        <v>542</v>
      </c>
      <c r="C146" s="64" t="s">
        <v>543</v>
      </c>
      <c r="D146" s="67">
        <v>0</v>
      </c>
      <c r="E146" s="67">
        <v>0</v>
      </c>
      <c r="F146" s="68">
        <v>0</v>
      </c>
      <c r="G146" s="67">
        <v>0</v>
      </c>
      <c r="H146" s="28">
        <f>IF((IF(G146="-",0,G146))=0,0,(IF((F146 * 1000)="-",0,(F146 * 1000)))/(IF(G146="-",0,G146)))</f>
        <v>0</v>
      </c>
      <c r="J146" s="266" t="s">
        <v>544</v>
      </c>
      <c r="K146" s="266"/>
      <c r="L146" s="266"/>
      <c r="M146" s="266"/>
      <c r="N146" s="64" t="s">
        <v>545</v>
      </c>
      <c r="O146" s="67">
        <v>0</v>
      </c>
      <c r="P146" s="79">
        <v>0</v>
      </c>
    </row>
    <row r="147" spans="1:16" s="42" customFormat="1" ht="51.95" customHeight="1" x14ac:dyDescent="0.2">
      <c r="A147" s="15"/>
      <c r="B147" s="66" t="s">
        <v>546</v>
      </c>
      <c r="C147" s="64" t="s">
        <v>547</v>
      </c>
      <c r="D147" s="67">
        <v>0</v>
      </c>
      <c r="E147" s="67">
        <v>0</v>
      </c>
      <c r="F147" s="68">
        <v>0</v>
      </c>
      <c r="G147" s="67">
        <v>0</v>
      </c>
      <c r="H147" s="28">
        <f>IF((IF(G147="-",0,G147))=0,0,(IF((F147 * 1000)="-",0,(F147 * 1000)))/(IF(G147="-",0,G147)))</f>
        <v>0</v>
      </c>
      <c r="J147" s="267" t="s">
        <v>548</v>
      </c>
      <c r="K147" s="267"/>
      <c r="L147" s="267"/>
      <c r="M147" s="267"/>
      <c r="N147" s="64" t="s">
        <v>549</v>
      </c>
      <c r="O147" s="17" t="s">
        <v>157</v>
      </c>
      <c r="P147" s="79">
        <v>0</v>
      </c>
    </row>
    <row r="148" spans="1:16" s="42" customFormat="1" ht="15" customHeight="1" x14ac:dyDescent="0.2">
      <c r="A148" s="15"/>
      <c r="B148" s="63" t="s">
        <v>550</v>
      </c>
      <c r="C148" s="103"/>
      <c r="D148" s="104"/>
      <c r="E148" s="104"/>
      <c r="F148" s="104"/>
      <c r="G148" s="104"/>
      <c r="H148" s="105"/>
      <c r="J148" s="267" t="s">
        <v>551</v>
      </c>
      <c r="K148" s="267"/>
      <c r="L148" s="267"/>
      <c r="M148" s="267"/>
      <c r="N148" s="64" t="s">
        <v>552</v>
      </c>
      <c r="O148" s="67">
        <v>0</v>
      </c>
      <c r="P148" s="79">
        <v>0</v>
      </c>
    </row>
    <row r="149" spans="1:16" s="42" customFormat="1" ht="26.1" customHeight="1" x14ac:dyDescent="0.2">
      <c r="A149" s="15"/>
      <c r="B149" s="224" t="s">
        <v>553</v>
      </c>
      <c r="C149" s="206" t="s">
        <v>554</v>
      </c>
      <c r="D149" s="216">
        <v>0</v>
      </c>
      <c r="E149" s="216">
        <v>0</v>
      </c>
      <c r="F149" s="218">
        <v>0</v>
      </c>
      <c r="G149" s="216">
        <v>0</v>
      </c>
      <c r="H149" s="268">
        <f>IF((IF(G149="-",0,G149))=0,0,(IF((F149 * 1000)="-",0,(F149 * 1000)))/(IF(G149="-",0,G149)))</f>
        <v>0</v>
      </c>
      <c r="J149" s="270" t="s">
        <v>555</v>
      </c>
      <c r="K149" s="270"/>
      <c r="L149" s="270"/>
      <c r="M149" s="270"/>
      <c r="N149" s="106" t="s">
        <v>556</v>
      </c>
      <c r="O149" s="67">
        <v>0</v>
      </c>
      <c r="P149" s="79">
        <v>0</v>
      </c>
    </row>
    <row r="150" spans="1:16" s="42" customFormat="1" ht="15" customHeight="1" x14ac:dyDescent="0.2">
      <c r="B150" s="225"/>
      <c r="C150" s="207"/>
      <c r="D150" s="217"/>
      <c r="E150" s="217"/>
      <c r="F150" s="219"/>
      <c r="G150" s="217"/>
      <c r="H150" s="269"/>
      <c r="J150" s="271" t="s">
        <v>557</v>
      </c>
      <c r="K150" s="271"/>
      <c r="L150" s="271"/>
      <c r="M150" s="271"/>
      <c r="N150" s="107"/>
      <c r="O150" s="108"/>
      <c r="P150" s="109"/>
    </row>
    <row r="151" spans="1:16" s="42" customFormat="1" ht="15" customHeight="1" x14ac:dyDescent="0.2">
      <c r="A151" s="15"/>
      <c r="B151" s="66" t="s">
        <v>558</v>
      </c>
      <c r="C151" s="64" t="s">
        <v>559</v>
      </c>
      <c r="D151" s="67">
        <v>0</v>
      </c>
      <c r="E151" s="67">
        <v>0</v>
      </c>
      <c r="F151" s="68">
        <v>0</v>
      </c>
      <c r="G151" s="67">
        <v>0</v>
      </c>
      <c r="H151" s="28">
        <f>IF((IF(G151="-",0,G151))=0,0,(IF((F151 * 1000)="-",0,(F151 * 1000)))/(IF(G151="-",0,G151)))</f>
        <v>0</v>
      </c>
      <c r="J151" s="266" t="s">
        <v>560</v>
      </c>
      <c r="K151" s="266"/>
      <c r="L151" s="266"/>
      <c r="M151" s="266"/>
      <c r="N151" s="64" t="s">
        <v>561</v>
      </c>
      <c r="O151" s="67">
        <v>0</v>
      </c>
      <c r="P151" s="79">
        <v>0</v>
      </c>
    </row>
    <row r="152" spans="1:16" s="42" customFormat="1" ht="12.95" customHeight="1" x14ac:dyDescent="0.2">
      <c r="A152" s="15"/>
      <c r="B152" s="63" t="s">
        <v>562</v>
      </c>
      <c r="C152" s="103"/>
      <c r="D152" s="104"/>
      <c r="E152" s="104"/>
      <c r="F152" s="104"/>
      <c r="G152" s="104"/>
      <c r="H152" s="105"/>
      <c r="J152" s="266" t="s">
        <v>563</v>
      </c>
      <c r="K152" s="266"/>
      <c r="L152" s="266"/>
      <c r="M152" s="266"/>
      <c r="N152" s="64" t="s">
        <v>564</v>
      </c>
      <c r="O152" s="67">
        <v>0</v>
      </c>
      <c r="P152" s="79">
        <v>0</v>
      </c>
    </row>
    <row r="153" spans="1:16" s="42" customFormat="1" ht="26.1" customHeight="1" x14ac:dyDescent="0.2">
      <c r="A153" s="15"/>
      <c r="B153" s="66" t="s">
        <v>565</v>
      </c>
      <c r="C153" s="64" t="s">
        <v>566</v>
      </c>
      <c r="D153" s="67">
        <v>0</v>
      </c>
      <c r="E153" s="67">
        <v>0</v>
      </c>
      <c r="F153" s="68">
        <v>0</v>
      </c>
      <c r="G153" s="67">
        <v>0</v>
      </c>
      <c r="H153" s="28">
        <f>IF((IF(G153="-",0,G153))=0,0,(IF((F153 * 1000)="-",0,(F153 * 1000)))/(IF(G153="-",0,G153)))</f>
        <v>0</v>
      </c>
      <c r="J153" s="272" t="s">
        <v>567</v>
      </c>
      <c r="K153" s="272"/>
      <c r="L153" s="272"/>
      <c r="M153" s="272"/>
      <c r="N153" s="64" t="s">
        <v>568</v>
      </c>
      <c r="O153" s="67">
        <v>0</v>
      </c>
      <c r="P153" s="79">
        <v>0</v>
      </c>
    </row>
    <row r="154" spans="1:16" s="42" customFormat="1" ht="15" customHeight="1" x14ac:dyDescent="0.2">
      <c r="A154" s="15"/>
      <c r="B154" s="66" t="s">
        <v>569</v>
      </c>
      <c r="C154" s="64" t="s">
        <v>570</v>
      </c>
      <c r="D154" s="67">
        <v>0</v>
      </c>
      <c r="E154" s="67">
        <v>0</v>
      </c>
      <c r="F154" s="68">
        <v>0</v>
      </c>
      <c r="G154" s="67">
        <v>0</v>
      </c>
      <c r="H154" s="28">
        <f>IF((IF(G154="-",0,G154))=0,0,(IF((F154 * 1000)="-",0,(F154 * 1000)))/(IF(G154="-",0,G154)))</f>
        <v>0</v>
      </c>
      <c r="J154" s="272" t="s">
        <v>571</v>
      </c>
      <c r="K154" s="272"/>
      <c r="L154" s="272"/>
      <c r="M154" s="272"/>
      <c r="N154" s="64" t="s">
        <v>572</v>
      </c>
      <c r="O154" s="67">
        <v>0</v>
      </c>
      <c r="P154" s="79">
        <v>0</v>
      </c>
    </row>
    <row r="155" spans="1:16" s="42" customFormat="1" ht="15" customHeight="1" x14ac:dyDescent="0.2">
      <c r="A155" s="15"/>
      <c r="B155" s="63" t="s">
        <v>573</v>
      </c>
      <c r="C155" s="103"/>
      <c r="D155" s="104"/>
      <c r="E155" s="104"/>
      <c r="F155" s="104"/>
      <c r="G155" s="104"/>
      <c r="H155" s="105"/>
      <c r="J155" s="272" t="s">
        <v>574</v>
      </c>
      <c r="K155" s="272"/>
      <c r="L155" s="272"/>
      <c r="M155" s="272"/>
      <c r="N155" s="64" t="s">
        <v>575</v>
      </c>
      <c r="O155" s="67">
        <v>0</v>
      </c>
      <c r="P155" s="79">
        <v>0</v>
      </c>
    </row>
    <row r="156" spans="1:16" s="42" customFormat="1" ht="15" customHeight="1" x14ac:dyDescent="0.2">
      <c r="A156" s="15"/>
      <c r="B156" s="66" t="s">
        <v>576</v>
      </c>
      <c r="C156" s="64" t="s">
        <v>577</v>
      </c>
      <c r="D156" s="67">
        <v>0</v>
      </c>
      <c r="E156" s="67">
        <v>0</v>
      </c>
      <c r="F156" s="68">
        <v>0</v>
      </c>
      <c r="G156" s="67">
        <v>0</v>
      </c>
      <c r="H156" s="28">
        <f>IF((IF(G156="-",0,G156))=0,0,(IF((F156 * 1000)="-",0,(F156 * 1000)))/(IF(G156="-",0,G156)))</f>
        <v>0</v>
      </c>
      <c r="J156" s="272" t="s">
        <v>578</v>
      </c>
      <c r="K156" s="272"/>
      <c r="L156" s="272"/>
      <c r="M156" s="272"/>
      <c r="N156" s="64" t="s">
        <v>579</v>
      </c>
      <c r="O156" s="67">
        <v>0</v>
      </c>
      <c r="P156" s="79">
        <v>0</v>
      </c>
    </row>
    <row r="157" spans="1:16" s="42" customFormat="1" ht="15" customHeight="1" x14ac:dyDescent="0.2">
      <c r="A157" s="15"/>
      <c r="B157" s="66" t="s">
        <v>580</v>
      </c>
      <c r="C157" s="64" t="s">
        <v>581</v>
      </c>
      <c r="D157" s="67">
        <v>0</v>
      </c>
      <c r="E157" s="67">
        <v>0</v>
      </c>
      <c r="F157" s="68">
        <v>0</v>
      </c>
      <c r="G157" s="67">
        <v>0</v>
      </c>
      <c r="H157" s="28">
        <f>IF((IF(G157="-",0,G157))=0,0,(IF((F157 * 1000)="-",0,(F157 * 1000)))/(IF(G157="-",0,G157)))</f>
        <v>0</v>
      </c>
      <c r="J157" s="272" t="s">
        <v>582</v>
      </c>
      <c r="K157" s="272"/>
      <c r="L157" s="272"/>
      <c r="M157" s="272"/>
      <c r="N157" s="64" t="s">
        <v>583</v>
      </c>
      <c r="O157" s="67">
        <v>0</v>
      </c>
      <c r="P157" s="79">
        <v>0</v>
      </c>
    </row>
    <row r="158" spans="1:16" s="42" customFormat="1" ht="15" customHeight="1" x14ac:dyDescent="0.2">
      <c r="A158" s="15"/>
      <c r="B158" s="63" t="s">
        <v>584</v>
      </c>
      <c r="C158" s="103"/>
      <c r="D158" s="104"/>
      <c r="E158" s="104"/>
      <c r="F158" s="104"/>
      <c r="G158" s="104"/>
      <c r="H158" s="105"/>
      <c r="J158" s="272" t="s">
        <v>585</v>
      </c>
      <c r="K158" s="272"/>
      <c r="L158" s="272"/>
      <c r="M158" s="272"/>
      <c r="N158" s="64" t="s">
        <v>586</v>
      </c>
      <c r="O158" s="67">
        <v>0</v>
      </c>
      <c r="P158" s="79">
        <v>0</v>
      </c>
    </row>
    <row r="159" spans="1:16" s="42" customFormat="1" ht="15" customHeight="1" x14ac:dyDescent="0.2">
      <c r="A159" s="15"/>
      <c r="B159" s="66" t="s">
        <v>587</v>
      </c>
      <c r="C159" s="64" t="s">
        <v>588</v>
      </c>
      <c r="D159" s="67">
        <v>0</v>
      </c>
      <c r="E159" s="67">
        <v>0</v>
      </c>
      <c r="F159" s="68">
        <v>0</v>
      </c>
      <c r="G159" s="67">
        <v>0</v>
      </c>
      <c r="H159" s="28">
        <f>IF((IF(G159="-",0,G159))=0,0,(IF((F159 * 1000)="-",0,(F159 * 1000)))/(IF(G159="-",0,G159)))</f>
        <v>0</v>
      </c>
      <c r="J159" s="272" t="s">
        <v>589</v>
      </c>
      <c r="K159" s="272"/>
      <c r="L159" s="272"/>
      <c r="M159" s="272"/>
      <c r="N159" s="64" t="s">
        <v>590</v>
      </c>
      <c r="O159" s="67">
        <v>0</v>
      </c>
      <c r="P159" s="79">
        <v>0</v>
      </c>
    </row>
    <row r="160" spans="1:16" s="42" customFormat="1" ht="15" customHeight="1" x14ac:dyDescent="0.2">
      <c r="A160" s="15"/>
      <c r="B160" s="66" t="s">
        <v>591</v>
      </c>
      <c r="C160" s="64" t="s">
        <v>592</v>
      </c>
      <c r="D160" s="67">
        <v>0</v>
      </c>
      <c r="E160" s="67">
        <v>0</v>
      </c>
      <c r="F160" s="68">
        <v>0</v>
      </c>
      <c r="G160" s="67">
        <v>0</v>
      </c>
      <c r="H160" s="28">
        <f>IF((IF(G160="-",0,G160))=0,0,(IF((F160 * 1000)="-",0,(F160 * 1000)))/(IF(G160="-",0,G160)))</f>
        <v>0</v>
      </c>
      <c r="J160" s="266" t="s">
        <v>593</v>
      </c>
      <c r="K160" s="266"/>
      <c r="L160" s="266"/>
      <c r="M160" s="266"/>
      <c r="N160" s="64" t="s">
        <v>594</v>
      </c>
      <c r="O160" s="67">
        <v>0</v>
      </c>
      <c r="P160" s="79">
        <v>0</v>
      </c>
    </row>
    <row r="161" spans="1:16" s="42" customFormat="1" ht="15" customHeight="1" x14ac:dyDescent="0.2">
      <c r="A161" s="15"/>
      <c r="B161" s="63" t="s">
        <v>595</v>
      </c>
      <c r="C161" s="70" t="s">
        <v>596</v>
      </c>
      <c r="D161" s="71">
        <v>0</v>
      </c>
      <c r="E161" s="71">
        <v>0</v>
      </c>
      <c r="F161" s="73" t="s">
        <v>157</v>
      </c>
      <c r="G161" s="73" t="s">
        <v>157</v>
      </c>
      <c r="H161" s="97" t="s">
        <v>157</v>
      </c>
      <c r="J161" s="266" t="s">
        <v>597</v>
      </c>
      <c r="K161" s="266"/>
      <c r="L161" s="266"/>
      <c r="M161" s="266"/>
      <c r="N161" s="70" t="s">
        <v>598</v>
      </c>
      <c r="O161" s="71">
        <v>0</v>
      </c>
      <c r="P161" s="84">
        <v>0</v>
      </c>
    </row>
  </sheetData>
  <mergeCells count="1158">
    <mergeCell ref="J154:M154"/>
    <mergeCell ref="J155:M155"/>
    <mergeCell ref="J156:M156"/>
    <mergeCell ref="J157:M157"/>
    <mergeCell ref="J158:M158"/>
    <mergeCell ref="J159:M159"/>
    <mergeCell ref="J160:M160"/>
    <mergeCell ref="J161:M161"/>
    <mergeCell ref="J144:M144"/>
    <mergeCell ref="J145:M145"/>
    <mergeCell ref="J146:M146"/>
    <mergeCell ref="J147:M147"/>
    <mergeCell ref="J148:M148"/>
    <mergeCell ref="B149:B150"/>
    <mergeCell ref="C149:C150"/>
    <mergeCell ref="D149:D150"/>
    <mergeCell ref="E149:E150"/>
    <mergeCell ref="F149:F150"/>
    <mergeCell ref="G149:G150"/>
    <mergeCell ref="H149:H150"/>
    <mergeCell ref="J149:M149"/>
    <mergeCell ref="J150:M150"/>
    <mergeCell ref="J151:M151"/>
    <mergeCell ref="J152:M152"/>
    <mergeCell ref="J153:M153"/>
    <mergeCell ref="S134:S136"/>
    <mergeCell ref="T134:T136"/>
    <mergeCell ref="U134:U136"/>
    <mergeCell ref="V134:V136"/>
    <mergeCell ref="W134:W136"/>
    <mergeCell ref="X134:X136"/>
    <mergeCell ref="Y134:Y136"/>
    <mergeCell ref="AG134:AG136"/>
    <mergeCell ref="AH134:AH136"/>
    <mergeCell ref="B138:H138"/>
    <mergeCell ref="J138:O138"/>
    <mergeCell ref="B139:B143"/>
    <mergeCell ref="C139:C143"/>
    <mergeCell ref="D139:D143"/>
    <mergeCell ref="E139:E143"/>
    <mergeCell ref="F139:F143"/>
    <mergeCell ref="G139:G143"/>
    <mergeCell ref="H139:H143"/>
    <mergeCell ref="J139:M139"/>
    <mergeCell ref="J140:M140"/>
    <mergeCell ref="J141:M141"/>
    <mergeCell ref="J142:M142"/>
    <mergeCell ref="J143:M143"/>
    <mergeCell ref="B134:B136"/>
    <mergeCell ref="C134:C136"/>
    <mergeCell ref="D134:D136"/>
    <mergeCell ref="E134:E136"/>
    <mergeCell ref="F134:F136"/>
    <mergeCell ref="G134:G136"/>
    <mergeCell ref="H134:H136"/>
    <mergeCell ref="I134:I136"/>
    <mergeCell ref="J134:J136"/>
    <mergeCell ref="K134:K136"/>
    <mergeCell ref="L134:L136"/>
    <mergeCell ref="M134:M136"/>
    <mergeCell ref="N134:N136"/>
    <mergeCell ref="O134:O136"/>
    <mergeCell ref="P134:P136"/>
    <mergeCell ref="Q134:Q136"/>
    <mergeCell ref="R134:R136"/>
    <mergeCell ref="Y125:Y126"/>
    <mergeCell ref="AG125:AG126"/>
    <mergeCell ref="AH125:AH126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32:M133"/>
    <mergeCell ref="N132:N133"/>
    <mergeCell ref="O132:O133"/>
    <mergeCell ref="P132:P133"/>
    <mergeCell ref="Q132:Q133"/>
    <mergeCell ref="R132:R133"/>
    <mergeCell ref="S132:S133"/>
    <mergeCell ref="T132:T133"/>
    <mergeCell ref="U132:U133"/>
    <mergeCell ref="V132:V133"/>
    <mergeCell ref="W132:W133"/>
    <mergeCell ref="X132:X133"/>
    <mergeCell ref="Y132:Y133"/>
    <mergeCell ref="AG132:AG133"/>
    <mergeCell ref="AH132:AH133"/>
    <mergeCell ref="S123:S124"/>
    <mergeCell ref="T123:T124"/>
    <mergeCell ref="U123:U124"/>
    <mergeCell ref="V123:V124"/>
    <mergeCell ref="W123:W124"/>
    <mergeCell ref="X123:X124"/>
    <mergeCell ref="Y123:Y124"/>
    <mergeCell ref="AG123:AG124"/>
    <mergeCell ref="AH123:AH124"/>
    <mergeCell ref="B125:B126"/>
    <mergeCell ref="C125:C126"/>
    <mergeCell ref="D125:D126"/>
    <mergeCell ref="E125:E126"/>
    <mergeCell ref="F125:F126"/>
    <mergeCell ref="G125:G126"/>
    <mergeCell ref="H125:H126"/>
    <mergeCell ref="I125:I126"/>
    <mergeCell ref="J125:J126"/>
    <mergeCell ref="K125:K126"/>
    <mergeCell ref="L125:L126"/>
    <mergeCell ref="M125:M126"/>
    <mergeCell ref="N125:N126"/>
    <mergeCell ref="O125:O126"/>
    <mergeCell ref="P125:P126"/>
    <mergeCell ref="Q125:Q126"/>
    <mergeCell ref="R125:R126"/>
    <mergeCell ref="S125:S126"/>
    <mergeCell ref="T125:T126"/>
    <mergeCell ref="U125:U126"/>
    <mergeCell ref="V125:V126"/>
    <mergeCell ref="W125:W126"/>
    <mergeCell ref="X125:X126"/>
    <mergeCell ref="B123:B124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L123:L124"/>
    <mergeCell ref="M123:M124"/>
    <mergeCell ref="N123:N124"/>
    <mergeCell ref="O123:O124"/>
    <mergeCell ref="P123:P124"/>
    <mergeCell ref="Q123:Q124"/>
    <mergeCell ref="R123:R124"/>
    <mergeCell ref="Y111:Y114"/>
    <mergeCell ref="AG111:AG114"/>
    <mergeCell ref="AH111:AH114"/>
    <mergeCell ref="B116:B119"/>
    <mergeCell ref="C116:C119"/>
    <mergeCell ref="D116:D119"/>
    <mergeCell ref="E116:E119"/>
    <mergeCell ref="F116:F119"/>
    <mergeCell ref="G116:G119"/>
    <mergeCell ref="H116:H119"/>
    <mergeCell ref="I116:I119"/>
    <mergeCell ref="J116:J119"/>
    <mergeCell ref="K116:K119"/>
    <mergeCell ref="L116:L119"/>
    <mergeCell ref="M116:M119"/>
    <mergeCell ref="N116:N119"/>
    <mergeCell ref="O116:O119"/>
    <mergeCell ref="P116:P119"/>
    <mergeCell ref="Q116:Q119"/>
    <mergeCell ref="R116:R119"/>
    <mergeCell ref="S116:S119"/>
    <mergeCell ref="T116:T119"/>
    <mergeCell ref="U116:U119"/>
    <mergeCell ref="V116:V119"/>
    <mergeCell ref="W116:W119"/>
    <mergeCell ref="X116:X119"/>
    <mergeCell ref="Y116:Y119"/>
    <mergeCell ref="AG116:AG119"/>
    <mergeCell ref="AH116:AH119"/>
    <mergeCell ref="S107:S108"/>
    <mergeCell ref="T107:T108"/>
    <mergeCell ref="U107:U108"/>
    <mergeCell ref="V107:V108"/>
    <mergeCell ref="W107:W108"/>
    <mergeCell ref="X107:X108"/>
    <mergeCell ref="Y107:Y108"/>
    <mergeCell ref="AG107:AG108"/>
    <mergeCell ref="AH107:AH108"/>
    <mergeCell ref="B111:B114"/>
    <mergeCell ref="C111:C114"/>
    <mergeCell ref="D111:D114"/>
    <mergeCell ref="E111:E114"/>
    <mergeCell ref="F111:F114"/>
    <mergeCell ref="G111:G114"/>
    <mergeCell ref="H111:H114"/>
    <mergeCell ref="I111:I114"/>
    <mergeCell ref="J111:J114"/>
    <mergeCell ref="K111:K114"/>
    <mergeCell ref="L111:L114"/>
    <mergeCell ref="M111:M114"/>
    <mergeCell ref="N111:N114"/>
    <mergeCell ref="O111:O114"/>
    <mergeCell ref="P111:P114"/>
    <mergeCell ref="Q111:Q114"/>
    <mergeCell ref="R111:R114"/>
    <mergeCell ref="S111:S114"/>
    <mergeCell ref="T111:T114"/>
    <mergeCell ref="U111:U114"/>
    <mergeCell ref="V111:V114"/>
    <mergeCell ref="W111:W114"/>
    <mergeCell ref="X111:X114"/>
    <mergeCell ref="B107:B108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O107:O108"/>
    <mergeCell ref="P107:P108"/>
    <mergeCell ref="Q107:Q108"/>
    <mergeCell ref="R107:R108"/>
    <mergeCell ref="Y103:Y104"/>
    <mergeCell ref="AG103:AG104"/>
    <mergeCell ref="AH103:AH104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M105:M106"/>
    <mergeCell ref="N105:N106"/>
    <mergeCell ref="O105:O106"/>
    <mergeCell ref="P105:P106"/>
    <mergeCell ref="Q105:Q106"/>
    <mergeCell ref="R105:R106"/>
    <mergeCell ref="S105:S106"/>
    <mergeCell ref="T105:T106"/>
    <mergeCell ref="U105:U106"/>
    <mergeCell ref="V105:V106"/>
    <mergeCell ref="W105:W106"/>
    <mergeCell ref="X105:X106"/>
    <mergeCell ref="Y105:Y106"/>
    <mergeCell ref="AG105:AG106"/>
    <mergeCell ref="AH105:AH106"/>
    <mergeCell ref="S101:S102"/>
    <mergeCell ref="T101:T102"/>
    <mergeCell ref="U101:U102"/>
    <mergeCell ref="V101:V102"/>
    <mergeCell ref="W101:W102"/>
    <mergeCell ref="X101:X102"/>
    <mergeCell ref="Y101:Y102"/>
    <mergeCell ref="AG101:AG102"/>
    <mergeCell ref="AH101:AH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O103:O104"/>
    <mergeCell ref="P103:P104"/>
    <mergeCell ref="Q103:Q104"/>
    <mergeCell ref="R103:R104"/>
    <mergeCell ref="S103:S104"/>
    <mergeCell ref="T103:T104"/>
    <mergeCell ref="U103:U104"/>
    <mergeCell ref="V103:V104"/>
    <mergeCell ref="W103:W104"/>
    <mergeCell ref="X103:X104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101:M102"/>
    <mergeCell ref="N101:N102"/>
    <mergeCell ref="O101:O102"/>
    <mergeCell ref="P101:P102"/>
    <mergeCell ref="Q101:Q102"/>
    <mergeCell ref="R101:R102"/>
    <mergeCell ref="B96:B98"/>
    <mergeCell ref="D96:D98"/>
    <mergeCell ref="E96:E98"/>
    <mergeCell ref="F96:F98"/>
    <mergeCell ref="G96:Y96"/>
    <mergeCell ref="Z96:Z98"/>
    <mergeCell ref="AB96:AB98"/>
    <mergeCell ref="AC96:AC98"/>
    <mergeCell ref="AD96:AD98"/>
    <mergeCell ref="AE96:AE98"/>
    <mergeCell ref="G97:G98"/>
    <mergeCell ref="H97:U97"/>
    <mergeCell ref="V97:V98"/>
    <mergeCell ref="W97:Y97"/>
    <mergeCell ref="AG97:AG98"/>
    <mergeCell ref="AH97:AH98"/>
    <mergeCell ref="AI97:AI98"/>
    <mergeCell ref="S72:S73"/>
    <mergeCell ref="T72:T73"/>
    <mergeCell ref="U72:U73"/>
    <mergeCell ref="V72:V73"/>
    <mergeCell ref="W72:W73"/>
    <mergeCell ref="X72:X73"/>
    <mergeCell ref="Y72:Y73"/>
    <mergeCell ref="AG72:AG73"/>
    <mergeCell ref="AH72:AH73"/>
    <mergeCell ref="C95:C98"/>
    <mergeCell ref="D95:E95"/>
    <mergeCell ref="F95:Y95"/>
    <mergeCell ref="AA95:AA98"/>
    <mergeCell ref="AB95:AC95"/>
    <mergeCell ref="AD95:AE95"/>
    <mergeCell ref="AF95:AF98"/>
    <mergeCell ref="AG95:AK96"/>
    <mergeCell ref="AJ97:AK97"/>
    <mergeCell ref="B72:B73"/>
    <mergeCell ref="C72:C73"/>
    <mergeCell ref="D72:D73"/>
    <mergeCell ref="E72:E73"/>
    <mergeCell ref="F72:F73"/>
    <mergeCell ref="G72:G73"/>
    <mergeCell ref="H72:H73"/>
    <mergeCell ref="I72:I73"/>
    <mergeCell ref="J72:J73"/>
    <mergeCell ref="K72:K73"/>
    <mergeCell ref="L72:L73"/>
    <mergeCell ref="M72:M73"/>
    <mergeCell ref="N72:N73"/>
    <mergeCell ref="O72:O73"/>
    <mergeCell ref="P72:P73"/>
    <mergeCell ref="Q72:Q73"/>
    <mergeCell ref="R72:R73"/>
    <mergeCell ref="Y68:Y69"/>
    <mergeCell ref="AG68:AG69"/>
    <mergeCell ref="AH68:AH69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M70:M71"/>
    <mergeCell ref="N70:N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  <mergeCell ref="AG70:AG71"/>
    <mergeCell ref="AH70:AH71"/>
    <mergeCell ref="S66:S67"/>
    <mergeCell ref="T66:T67"/>
    <mergeCell ref="U66:U67"/>
    <mergeCell ref="V66:V67"/>
    <mergeCell ref="W66:W67"/>
    <mergeCell ref="X66:X67"/>
    <mergeCell ref="Y66:Y67"/>
    <mergeCell ref="AG66:AG67"/>
    <mergeCell ref="AH66:AH67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P68:P69"/>
    <mergeCell ref="Q68:Q69"/>
    <mergeCell ref="R68:R69"/>
    <mergeCell ref="S68:S69"/>
    <mergeCell ref="T68:T69"/>
    <mergeCell ref="U68:U69"/>
    <mergeCell ref="V68:V69"/>
    <mergeCell ref="W68:W69"/>
    <mergeCell ref="X68:X69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O66:O67"/>
    <mergeCell ref="P66:P67"/>
    <mergeCell ref="Q66:Q67"/>
    <mergeCell ref="R66:R67"/>
    <mergeCell ref="Y62:Y63"/>
    <mergeCell ref="AG62:AG63"/>
    <mergeCell ref="AH62:AH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N64:N65"/>
    <mergeCell ref="O64:O65"/>
    <mergeCell ref="P64:P65"/>
    <mergeCell ref="Q64:Q65"/>
    <mergeCell ref="R64:R65"/>
    <mergeCell ref="S64:S65"/>
    <mergeCell ref="T64:T65"/>
    <mergeCell ref="U64:U65"/>
    <mergeCell ref="V64:V65"/>
    <mergeCell ref="W64:W65"/>
    <mergeCell ref="X64:X65"/>
    <mergeCell ref="Y64:Y65"/>
    <mergeCell ref="AG64:AG65"/>
    <mergeCell ref="AH64:AH65"/>
    <mergeCell ref="S60:S61"/>
    <mergeCell ref="T60:T61"/>
    <mergeCell ref="U60:U61"/>
    <mergeCell ref="V60:V61"/>
    <mergeCell ref="W60:W61"/>
    <mergeCell ref="X60:X61"/>
    <mergeCell ref="Y60:Y61"/>
    <mergeCell ref="AG60:AG61"/>
    <mergeCell ref="AH60:AH61"/>
    <mergeCell ref="B62:B63"/>
    <mergeCell ref="C62:C63"/>
    <mergeCell ref="D62:D63"/>
    <mergeCell ref="E62:E63"/>
    <mergeCell ref="F62:F63"/>
    <mergeCell ref="G62:G63"/>
    <mergeCell ref="H62:H63"/>
    <mergeCell ref="I62:I63"/>
    <mergeCell ref="J62:J63"/>
    <mergeCell ref="K62:K63"/>
    <mergeCell ref="L62:L63"/>
    <mergeCell ref="M62:M63"/>
    <mergeCell ref="N62:N63"/>
    <mergeCell ref="O62:O63"/>
    <mergeCell ref="P62:P63"/>
    <mergeCell ref="Q62:Q63"/>
    <mergeCell ref="R62:R63"/>
    <mergeCell ref="S62:S63"/>
    <mergeCell ref="T62:T63"/>
    <mergeCell ref="U62:U63"/>
    <mergeCell ref="V62:V63"/>
    <mergeCell ref="W62:W63"/>
    <mergeCell ref="X62:X63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Y52:Y53"/>
    <mergeCell ref="AG52:AG53"/>
    <mergeCell ref="AH52:AH53"/>
    <mergeCell ref="C55:C58"/>
    <mergeCell ref="D55:E55"/>
    <mergeCell ref="F55:Y55"/>
    <mergeCell ref="AA55:AA58"/>
    <mergeCell ref="AB55:AC55"/>
    <mergeCell ref="AD55:AE55"/>
    <mergeCell ref="AF55:AF58"/>
    <mergeCell ref="AG55:AK56"/>
    <mergeCell ref="B56:B58"/>
    <mergeCell ref="D56:D58"/>
    <mergeCell ref="E56:E58"/>
    <mergeCell ref="F56:F58"/>
    <mergeCell ref="G56:Y56"/>
    <mergeCell ref="Z56:Z58"/>
    <mergeCell ref="AB56:AB58"/>
    <mergeCell ref="AC56:AC58"/>
    <mergeCell ref="AD56:AD58"/>
    <mergeCell ref="AE56:AE58"/>
    <mergeCell ref="G57:G58"/>
    <mergeCell ref="H57:U57"/>
    <mergeCell ref="V57:V58"/>
    <mergeCell ref="W57:Y57"/>
    <mergeCell ref="AG57:AG58"/>
    <mergeCell ref="AH57:AH58"/>
    <mergeCell ref="AI57:AI58"/>
    <mergeCell ref="AJ57:AK57"/>
    <mergeCell ref="S50:S51"/>
    <mergeCell ref="T50:T51"/>
    <mergeCell ref="U50:U51"/>
    <mergeCell ref="V50:V51"/>
    <mergeCell ref="W50:W51"/>
    <mergeCell ref="X50:X51"/>
    <mergeCell ref="Y50:Y51"/>
    <mergeCell ref="AG50:AG51"/>
    <mergeCell ref="AH50:AH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U52:U53"/>
    <mergeCell ref="V52:V53"/>
    <mergeCell ref="W52:W53"/>
    <mergeCell ref="X52:X53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Y46:Y47"/>
    <mergeCell ref="AG46:AG47"/>
    <mergeCell ref="AH46:AH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U48:U49"/>
    <mergeCell ref="V48:V49"/>
    <mergeCell ref="W48:W49"/>
    <mergeCell ref="X48:X49"/>
    <mergeCell ref="Y48:Y49"/>
    <mergeCell ref="AG48:AG49"/>
    <mergeCell ref="AH48:AH49"/>
    <mergeCell ref="S44:S45"/>
    <mergeCell ref="T44:T45"/>
    <mergeCell ref="U44:U45"/>
    <mergeCell ref="V44:V45"/>
    <mergeCell ref="W44:W45"/>
    <mergeCell ref="X44:X45"/>
    <mergeCell ref="Y44:Y45"/>
    <mergeCell ref="AG44:AG45"/>
    <mergeCell ref="AH44:AH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U46:U47"/>
    <mergeCell ref="V46:V47"/>
    <mergeCell ref="W46:W47"/>
    <mergeCell ref="X46:X47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  <mergeCell ref="O44:O45"/>
    <mergeCell ref="P44:P45"/>
    <mergeCell ref="Q44:Q45"/>
    <mergeCell ref="R44:R45"/>
    <mergeCell ref="Y40:Y41"/>
    <mergeCell ref="AG40:AG41"/>
    <mergeCell ref="AH40:AH41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2:K43"/>
    <mergeCell ref="L42:L43"/>
    <mergeCell ref="M42:M43"/>
    <mergeCell ref="N42:N43"/>
    <mergeCell ref="O42:O43"/>
    <mergeCell ref="P42:P43"/>
    <mergeCell ref="Q42:Q43"/>
    <mergeCell ref="R42:R43"/>
    <mergeCell ref="S42:S43"/>
    <mergeCell ref="T42:T43"/>
    <mergeCell ref="U42:U43"/>
    <mergeCell ref="V42:V43"/>
    <mergeCell ref="W42:W43"/>
    <mergeCell ref="X42:X43"/>
    <mergeCell ref="Y42:Y43"/>
    <mergeCell ref="AG42:AG43"/>
    <mergeCell ref="AH42:AH43"/>
    <mergeCell ref="S38:S39"/>
    <mergeCell ref="T38:T39"/>
    <mergeCell ref="U38:U39"/>
    <mergeCell ref="V38:V39"/>
    <mergeCell ref="W38:W39"/>
    <mergeCell ref="X38:X39"/>
    <mergeCell ref="Y38:Y39"/>
    <mergeCell ref="AG38:AG39"/>
    <mergeCell ref="AH38:AH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V40:V41"/>
    <mergeCell ref="W40:W41"/>
    <mergeCell ref="X40:X41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Y34:Y35"/>
    <mergeCell ref="AG34:AG35"/>
    <mergeCell ref="AH34:AH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V36:V37"/>
    <mergeCell ref="W36:W37"/>
    <mergeCell ref="X36:X37"/>
    <mergeCell ref="Y36:Y37"/>
    <mergeCell ref="AG36:AG37"/>
    <mergeCell ref="AH36:AH37"/>
    <mergeCell ref="S32:S33"/>
    <mergeCell ref="T32:T33"/>
    <mergeCell ref="U32:U33"/>
    <mergeCell ref="V32:V33"/>
    <mergeCell ref="W32:W33"/>
    <mergeCell ref="X32:X33"/>
    <mergeCell ref="Y32:Y33"/>
    <mergeCell ref="AG32:AG33"/>
    <mergeCell ref="AH32:AH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V34:V35"/>
    <mergeCell ref="W34:W35"/>
    <mergeCell ref="X34:X35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Y28:Y29"/>
    <mergeCell ref="AG28:AG29"/>
    <mergeCell ref="AH28:AH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V30:V31"/>
    <mergeCell ref="W30:W31"/>
    <mergeCell ref="X30:X31"/>
    <mergeCell ref="Y30:Y31"/>
    <mergeCell ref="AG30:AG31"/>
    <mergeCell ref="AH30:AH31"/>
    <mergeCell ref="S26:S27"/>
    <mergeCell ref="T26:T27"/>
    <mergeCell ref="U26:U27"/>
    <mergeCell ref="V26:V27"/>
    <mergeCell ref="W26:W27"/>
    <mergeCell ref="X26:X27"/>
    <mergeCell ref="Y26:Y27"/>
    <mergeCell ref="AG26:AG27"/>
    <mergeCell ref="AH26:AH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U28:U29"/>
    <mergeCell ref="V28:V29"/>
    <mergeCell ref="W28:W29"/>
    <mergeCell ref="X28:X29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Y22:Y23"/>
    <mergeCell ref="AG22:AG23"/>
    <mergeCell ref="AH22:AH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U24:U25"/>
    <mergeCell ref="V24:V25"/>
    <mergeCell ref="W24:W25"/>
    <mergeCell ref="X24:X25"/>
    <mergeCell ref="Y24:Y25"/>
    <mergeCell ref="AG24:AG25"/>
    <mergeCell ref="AH24:AH25"/>
    <mergeCell ref="S20:S21"/>
    <mergeCell ref="T20:T21"/>
    <mergeCell ref="U20:U21"/>
    <mergeCell ref="V20:V21"/>
    <mergeCell ref="W20:W21"/>
    <mergeCell ref="X20:X21"/>
    <mergeCell ref="Y20:Y21"/>
    <mergeCell ref="AG20:AG21"/>
    <mergeCell ref="AH20:AH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U22:U23"/>
    <mergeCell ref="V22:V23"/>
    <mergeCell ref="W22:W23"/>
    <mergeCell ref="X22:X23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Y16:Y17"/>
    <mergeCell ref="AG16:AG17"/>
    <mergeCell ref="AH16:AH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G18:AG19"/>
    <mergeCell ref="AH18:AH19"/>
    <mergeCell ref="S14:S15"/>
    <mergeCell ref="T14:T15"/>
    <mergeCell ref="U14:U15"/>
    <mergeCell ref="V14:V15"/>
    <mergeCell ref="W14:W15"/>
    <mergeCell ref="X14:X15"/>
    <mergeCell ref="Y14:Y15"/>
    <mergeCell ref="AG14:AG15"/>
    <mergeCell ref="AH14:AH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V16:V17"/>
    <mergeCell ref="W16:W17"/>
    <mergeCell ref="X16:X17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Y10:Y11"/>
    <mergeCell ref="AG10:AG11"/>
    <mergeCell ref="AH10:AH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V12:V13"/>
    <mergeCell ref="W12:W13"/>
    <mergeCell ref="X12:X13"/>
    <mergeCell ref="Y12:Y13"/>
    <mergeCell ref="AG12:AG13"/>
    <mergeCell ref="AH12:AH13"/>
    <mergeCell ref="S8:S9"/>
    <mergeCell ref="T8:T9"/>
    <mergeCell ref="U8:U9"/>
    <mergeCell ref="V8:V9"/>
    <mergeCell ref="W8:W9"/>
    <mergeCell ref="X8:X9"/>
    <mergeCell ref="Y8:Y9"/>
    <mergeCell ref="AG8:AG9"/>
    <mergeCell ref="AH8:AH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B2:U2"/>
    <mergeCell ref="C3:C6"/>
    <mergeCell ref="D3:E3"/>
    <mergeCell ref="F3:Y3"/>
    <mergeCell ref="AA3:AA6"/>
    <mergeCell ref="AB3:AC3"/>
    <mergeCell ref="AD3:AE3"/>
    <mergeCell ref="AF3:AF6"/>
    <mergeCell ref="AG3:AK4"/>
    <mergeCell ref="B4:B6"/>
    <mergeCell ref="D4:D6"/>
    <mergeCell ref="E4:E6"/>
    <mergeCell ref="F4:F6"/>
    <mergeCell ref="G4:Y4"/>
    <mergeCell ref="Z4:Z6"/>
    <mergeCell ref="AB4:AB6"/>
    <mergeCell ref="AC4:AC6"/>
    <mergeCell ref="AD4:AD6"/>
    <mergeCell ref="AE4:AE6"/>
    <mergeCell ref="G5:G6"/>
    <mergeCell ref="H5:U5"/>
    <mergeCell ref="V5:V6"/>
    <mergeCell ref="W5:Y5"/>
    <mergeCell ref="AG5:AG6"/>
    <mergeCell ref="AH5:AH6"/>
    <mergeCell ref="AI5:AI6"/>
    <mergeCell ref="AJ5:AK5"/>
  </mergeCells>
  <pageMargins left="0.39370078740157483" right="0.39370078740157483" top="0.39370078740157483" bottom="0.39370078740157483" header="0" footer="0"/>
  <pageSetup scale="40" pageOrder="overThenDown" orientation="landscape" r:id="rId1"/>
  <rowBreaks count="2" manualBreakCount="2">
    <brk id="53" max="16383" man="1"/>
    <brk id="93" max="16383" man="1"/>
  </rowBreaks>
  <colBreaks count="1" manualBreakCount="1"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38"/>
  <sheetViews>
    <sheetView workbookViewId="0"/>
  </sheetViews>
  <sheetFormatPr defaultColWidth="10.5" defaultRowHeight="11.45" customHeight="1" x14ac:dyDescent="0.2"/>
  <cols>
    <col min="1" max="1" width="0.6640625" style="38" customWidth="1"/>
    <col min="2" max="2" width="74.6640625" style="38" customWidth="1"/>
    <col min="3" max="3" width="10.5" style="38" customWidth="1"/>
    <col min="4" max="13" width="14" style="38" customWidth="1"/>
  </cols>
  <sheetData>
    <row r="1" spans="1:13" s="110" customFormat="1" ht="11.1" customHeight="1" x14ac:dyDescent="0.2">
      <c r="M1" s="111" t="s">
        <v>599</v>
      </c>
    </row>
    <row r="2" spans="1:13" s="1" customFormat="1" ht="15" customHeight="1" x14ac:dyDescent="0.2">
      <c r="B2" s="163" t="s">
        <v>600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</row>
    <row r="3" spans="1:13" ht="12.95" customHeight="1" x14ac:dyDescent="0.2">
      <c r="A3" s="15"/>
      <c r="B3" s="164" t="s">
        <v>19</v>
      </c>
      <c r="C3" s="164" t="s">
        <v>20</v>
      </c>
      <c r="D3" s="273" t="s">
        <v>601</v>
      </c>
      <c r="E3" s="164" t="s">
        <v>602</v>
      </c>
      <c r="F3" s="164" t="s">
        <v>603</v>
      </c>
      <c r="G3" s="164"/>
      <c r="H3" s="164"/>
      <c r="I3" s="164"/>
      <c r="J3" s="164"/>
      <c r="K3" s="164" t="s">
        <v>604</v>
      </c>
      <c r="L3" s="273" t="s">
        <v>605</v>
      </c>
      <c r="M3" s="273" t="s">
        <v>606</v>
      </c>
    </row>
    <row r="4" spans="1:13" ht="12.95" customHeight="1" x14ac:dyDescent="0.2">
      <c r="B4" s="191"/>
      <c r="C4" s="191"/>
      <c r="D4" s="274"/>
      <c r="E4" s="191"/>
      <c r="F4" s="164" t="s">
        <v>607</v>
      </c>
      <c r="G4" s="164" t="s">
        <v>608</v>
      </c>
      <c r="H4" s="164"/>
      <c r="I4" s="164"/>
      <c r="J4" s="164"/>
      <c r="K4" s="191"/>
      <c r="L4" s="274"/>
      <c r="M4" s="274"/>
    </row>
    <row r="5" spans="1:13" s="38" customFormat="1" ht="14.1" customHeight="1" x14ac:dyDescent="0.2">
      <c r="B5" s="191"/>
      <c r="C5" s="191"/>
      <c r="D5" s="274"/>
      <c r="E5" s="191"/>
      <c r="F5" s="191"/>
      <c r="G5" s="164" t="s">
        <v>609</v>
      </c>
      <c r="H5" s="164" t="s">
        <v>610</v>
      </c>
      <c r="I5" s="164" t="s">
        <v>611</v>
      </c>
      <c r="J5" s="112" t="s">
        <v>612</v>
      </c>
      <c r="K5" s="191"/>
      <c r="L5" s="274"/>
      <c r="M5" s="274"/>
    </row>
    <row r="6" spans="1:13" ht="74.099999999999994" customHeight="1" x14ac:dyDescent="0.2">
      <c r="B6" s="167"/>
      <c r="C6" s="167"/>
      <c r="D6" s="275"/>
      <c r="E6" s="167"/>
      <c r="F6" s="167"/>
      <c r="G6" s="167"/>
      <c r="H6" s="167"/>
      <c r="I6" s="167"/>
      <c r="J6" s="113" t="s">
        <v>613</v>
      </c>
      <c r="K6" s="167"/>
      <c r="L6" s="275"/>
      <c r="M6" s="275"/>
    </row>
    <row r="7" spans="1:13" s="114" customFormat="1" ht="11.1" customHeight="1" x14ac:dyDescent="0.2">
      <c r="A7" s="50"/>
      <c r="B7" s="115" t="s">
        <v>27</v>
      </c>
      <c r="C7" s="115" t="s">
        <v>28</v>
      </c>
      <c r="D7" s="115" t="s">
        <v>29</v>
      </c>
      <c r="E7" s="115" t="s">
        <v>30</v>
      </c>
      <c r="F7" s="115" t="s">
        <v>31</v>
      </c>
      <c r="G7" s="115" t="s">
        <v>32</v>
      </c>
      <c r="H7" s="115" t="s">
        <v>33</v>
      </c>
      <c r="I7" s="115" t="s">
        <v>130</v>
      </c>
      <c r="J7" s="115" t="s">
        <v>131</v>
      </c>
      <c r="K7" s="115" t="s">
        <v>132</v>
      </c>
      <c r="L7" s="115" t="s">
        <v>133</v>
      </c>
      <c r="M7" s="115" t="s">
        <v>134</v>
      </c>
    </row>
    <row r="8" spans="1:13" s="22" customFormat="1" ht="26.1" customHeight="1" x14ac:dyDescent="0.2">
      <c r="A8" s="15"/>
      <c r="B8" s="53" t="s">
        <v>614</v>
      </c>
      <c r="C8" s="54" t="s">
        <v>615</v>
      </c>
      <c r="D8" s="24">
        <f>IF(D9="-",0,D9) + IF(D15="-",0,D15) + IF(D30="-",0,D30)</f>
        <v>0</v>
      </c>
      <c r="E8" s="24">
        <f>IF(E9="-",0,E9) + IF(E15="-",0,E15) + IF(E30="-",0,E30)</f>
        <v>0</v>
      </c>
      <c r="F8" s="24">
        <f>IF(F9="-",0,F9) + IF(F15="-",0,F15)</f>
        <v>0</v>
      </c>
      <c r="G8" s="24">
        <f>IF(G9="-",0,G9) + IF(G15="-",0,G15)</f>
        <v>0</v>
      </c>
      <c r="H8" s="24">
        <f>IF(H9="-",0,H9) + IF(H15="-",0,H15) + IF(H30="-",0,H30)</f>
        <v>0</v>
      </c>
      <c r="I8" s="24">
        <f>IF(I9="-",0,I9) + IF(I15="-",0,I15)</f>
        <v>0</v>
      </c>
      <c r="J8" s="24">
        <f>IF(J9="-",0,J9) + IF(J15="-",0,J15)</f>
        <v>0</v>
      </c>
      <c r="K8" s="24">
        <f>IF(K9="-",0,K9) + IF(K15="-",0,K15)</f>
        <v>0</v>
      </c>
      <c r="L8" s="24">
        <f>IF(L9="-",0,L9) + IF(L15="-",0,L15) + IF(L30="-",0,L30)</f>
        <v>0</v>
      </c>
      <c r="M8" s="25">
        <f>IF(M9="-",0,M9) + IF(M15="-",0,M15) + IF(M30="-",0,M30)</f>
        <v>0</v>
      </c>
    </row>
    <row r="9" spans="1:13" ht="38.1" customHeight="1" x14ac:dyDescent="0.2">
      <c r="A9" s="15"/>
      <c r="B9" s="63" t="s">
        <v>616</v>
      </c>
      <c r="C9" s="64" t="s">
        <v>617</v>
      </c>
      <c r="D9" s="27">
        <f t="shared" ref="D9:J9" si="0">IF(D10="-",0,D10) + IF(D11="-",0,D11) + IF(D12="-",0,D12)</f>
        <v>0</v>
      </c>
      <c r="E9" s="27">
        <f t="shared" si="0"/>
        <v>0</v>
      </c>
      <c r="F9" s="27">
        <f t="shared" si="0"/>
        <v>0</v>
      </c>
      <c r="G9" s="27">
        <f t="shared" si="0"/>
        <v>0</v>
      </c>
      <c r="H9" s="27">
        <f t="shared" si="0"/>
        <v>0</v>
      </c>
      <c r="I9" s="27">
        <f t="shared" si="0"/>
        <v>0</v>
      </c>
      <c r="J9" s="27">
        <f t="shared" si="0"/>
        <v>0</v>
      </c>
      <c r="K9" s="27">
        <f>IF(K10="-",0,K10) + IF(K11="-",0,K11)</f>
        <v>0</v>
      </c>
      <c r="L9" s="27">
        <f>IF(L10="-",0,L10) + IF(L11="-",0,L11) + IF(L12="-",0,L12)</f>
        <v>0</v>
      </c>
      <c r="M9" s="28">
        <f>IF(M10="-",0,M10) + IF(M11="-",0,M11) + IF(M12="-",0,M12)</f>
        <v>0</v>
      </c>
    </row>
    <row r="10" spans="1:13" ht="26.1" customHeight="1" x14ac:dyDescent="0.2">
      <c r="A10" s="15"/>
      <c r="B10" s="66" t="s">
        <v>618</v>
      </c>
      <c r="C10" s="64" t="s">
        <v>619</v>
      </c>
      <c r="D10" s="67">
        <v>0</v>
      </c>
      <c r="E10" s="67">
        <v>0</v>
      </c>
      <c r="F10" s="27">
        <f>IF(G10="-",0,G10) + IF(H10="-",0,H10) + IF(I10="-",0,I10)</f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77">
        <v>0</v>
      </c>
    </row>
    <row r="11" spans="1:13" s="38" customFormat="1" ht="15" customHeight="1" x14ac:dyDescent="0.2">
      <c r="A11" s="15"/>
      <c r="B11" s="66" t="s">
        <v>620</v>
      </c>
      <c r="C11" s="64" t="s">
        <v>621</v>
      </c>
      <c r="D11" s="67">
        <v>0</v>
      </c>
      <c r="E11" s="67">
        <v>0</v>
      </c>
      <c r="F11" s="27">
        <f>IF(G11="-",0,G11) + IF(H11="-",0,H11) + IF(I11="-",0,I11)</f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77">
        <v>0</v>
      </c>
    </row>
    <row r="12" spans="1:13" ht="26.1" customHeight="1" x14ac:dyDescent="0.2">
      <c r="A12" s="15"/>
      <c r="B12" s="66" t="s">
        <v>622</v>
      </c>
      <c r="C12" s="64" t="s">
        <v>623</v>
      </c>
      <c r="D12" s="67">
        <v>0</v>
      </c>
      <c r="E12" s="67">
        <v>0</v>
      </c>
      <c r="F12" s="27">
        <f>IF(G12="-",0,G12) + IF(H12="-",0,H12) + IF(I12="-",0,I12)</f>
        <v>0</v>
      </c>
      <c r="G12" s="67">
        <v>0</v>
      </c>
      <c r="H12" s="67">
        <v>0</v>
      </c>
      <c r="I12" s="67">
        <v>0</v>
      </c>
      <c r="J12" s="67">
        <v>0</v>
      </c>
      <c r="K12" s="17" t="s">
        <v>157</v>
      </c>
      <c r="L12" s="67">
        <v>0</v>
      </c>
      <c r="M12" s="77">
        <v>0</v>
      </c>
    </row>
    <row r="13" spans="1:13" ht="26.1" customHeight="1" x14ac:dyDescent="0.2">
      <c r="A13" s="15"/>
      <c r="B13" s="95" t="s">
        <v>624</v>
      </c>
      <c r="C13" s="64" t="s">
        <v>625</v>
      </c>
      <c r="D13" s="67">
        <v>0</v>
      </c>
      <c r="E13" s="67">
        <v>0</v>
      </c>
      <c r="F13" s="27">
        <f>IF(G13="-",0,G13) + IF(H13="-",0,H13) + IF(I13="-",0,I13)</f>
        <v>0</v>
      </c>
      <c r="G13" s="67">
        <v>0</v>
      </c>
      <c r="H13" s="67">
        <v>0</v>
      </c>
      <c r="I13" s="67">
        <v>0</v>
      </c>
      <c r="J13" s="67">
        <v>0</v>
      </c>
      <c r="K13" s="17" t="s">
        <v>157</v>
      </c>
      <c r="L13" s="67">
        <v>0</v>
      </c>
      <c r="M13" s="77">
        <v>0</v>
      </c>
    </row>
    <row r="14" spans="1:13" ht="12.95" customHeight="1" x14ac:dyDescent="0.2">
      <c r="A14" s="15"/>
      <c r="B14" s="95" t="s">
        <v>626</v>
      </c>
      <c r="C14" s="64" t="s">
        <v>627</v>
      </c>
      <c r="D14" s="67">
        <v>0</v>
      </c>
      <c r="E14" s="67">
        <v>0</v>
      </c>
      <c r="F14" s="27">
        <f>IF(G14="-",0,G14) + IF(H14="-",0,H14) + IF(I14="-",0,I14)</f>
        <v>0</v>
      </c>
      <c r="G14" s="67">
        <v>0</v>
      </c>
      <c r="H14" s="67">
        <v>0</v>
      </c>
      <c r="I14" s="67">
        <v>0</v>
      </c>
      <c r="J14" s="67">
        <v>0</v>
      </c>
      <c r="K14" s="17" t="s">
        <v>157</v>
      </c>
      <c r="L14" s="67">
        <v>0</v>
      </c>
      <c r="M14" s="77">
        <v>0</v>
      </c>
    </row>
    <row r="15" spans="1:13" ht="38.1" customHeight="1" x14ac:dyDescent="0.2">
      <c r="A15" s="15"/>
      <c r="B15" s="63" t="s">
        <v>628</v>
      </c>
      <c r="C15" s="64" t="s">
        <v>629</v>
      </c>
      <c r="D15" s="27">
        <f t="shared" ref="D15:M15" si="1">IF(D16="-",0,D16) + IF(D18="-",0,D18) + IF(D19="-",0,D19) + IF(D20="-",0,D20) + IF(D23="-",0,D23) + IF(D25="-",0,D25) + IF(D28="-",0,D28) + IF(D29="-",0,D29)</f>
        <v>0</v>
      </c>
      <c r="E15" s="27">
        <f t="shared" si="1"/>
        <v>0</v>
      </c>
      <c r="F15" s="27">
        <f t="shared" si="1"/>
        <v>0</v>
      </c>
      <c r="G15" s="27">
        <f t="shared" si="1"/>
        <v>0</v>
      </c>
      <c r="H15" s="27">
        <f t="shared" si="1"/>
        <v>0</v>
      </c>
      <c r="I15" s="27">
        <f t="shared" si="1"/>
        <v>0</v>
      </c>
      <c r="J15" s="27">
        <f t="shared" si="1"/>
        <v>0</v>
      </c>
      <c r="K15" s="27">
        <f t="shared" si="1"/>
        <v>0</v>
      </c>
      <c r="L15" s="27">
        <f t="shared" si="1"/>
        <v>0</v>
      </c>
      <c r="M15" s="28">
        <f t="shared" si="1"/>
        <v>0</v>
      </c>
    </row>
    <row r="16" spans="1:13" ht="26.1" customHeight="1" x14ac:dyDescent="0.2">
      <c r="A16" s="15"/>
      <c r="B16" s="66" t="s">
        <v>630</v>
      </c>
      <c r="C16" s="64" t="s">
        <v>631</v>
      </c>
      <c r="D16" s="67">
        <v>0</v>
      </c>
      <c r="E16" s="67">
        <v>0</v>
      </c>
      <c r="F16" s="27">
        <f t="shared" ref="F16:F26" si="2">IF(G16="-",0,G16) + IF(H16="-",0,H16) + IF(I16="-",0,I16)</f>
        <v>0</v>
      </c>
      <c r="G16" s="67">
        <v>0</v>
      </c>
      <c r="H16" s="67">
        <v>0</v>
      </c>
      <c r="I16" s="67">
        <v>0</v>
      </c>
      <c r="J16" s="67">
        <v>0</v>
      </c>
      <c r="K16" s="67">
        <v>0</v>
      </c>
      <c r="L16" s="67">
        <v>0</v>
      </c>
      <c r="M16" s="77">
        <v>0</v>
      </c>
    </row>
    <row r="17" spans="1:13" s="38" customFormat="1" ht="15" customHeight="1" x14ac:dyDescent="0.2">
      <c r="A17" s="15"/>
      <c r="B17" s="95" t="s">
        <v>632</v>
      </c>
      <c r="C17" s="64" t="s">
        <v>633</v>
      </c>
      <c r="D17" s="67">
        <v>0</v>
      </c>
      <c r="E17" s="67">
        <v>0</v>
      </c>
      <c r="F17" s="27">
        <f t="shared" si="2"/>
        <v>0</v>
      </c>
      <c r="G17" s="67">
        <v>0</v>
      </c>
      <c r="H17" s="67">
        <v>0</v>
      </c>
      <c r="I17" s="67">
        <v>0</v>
      </c>
      <c r="J17" s="67">
        <v>0</v>
      </c>
      <c r="K17" s="67">
        <v>0</v>
      </c>
      <c r="L17" s="67">
        <v>0</v>
      </c>
      <c r="M17" s="77">
        <v>0</v>
      </c>
    </row>
    <row r="18" spans="1:13" ht="12.95" customHeight="1" x14ac:dyDescent="0.2">
      <c r="A18" s="15"/>
      <c r="B18" s="66" t="s">
        <v>634</v>
      </c>
      <c r="C18" s="64" t="s">
        <v>635</v>
      </c>
      <c r="D18" s="67">
        <v>0</v>
      </c>
      <c r="E18" s="67">
        <v>0</v>
      </c>
      <c r="F18" s="27">
        <f t="shared" si="2"/>
        <v>0</v>
      </c>
      <c r="G18" s="67">
        <v>0</v>
      </c>
      <c r="H18" s="67">
        <v>0</v>
      </c>
      <c r="I18" s="67">
        <v>0</v>
      </c>
      <c r="J18" s="67">
        <v>0</v>
      </c>
      <c r="K18" s="67">
        <v>0</v>
      </c>
      <c r="L18" s="67">
        <v>0</v>
      </c>
      <c r="M18" s="77">
        <v>0</v>
      </c>
    </row>
    <row r="19" spans="1:13" ht="12.95" customHeight="1" x14ac:dyDescent="0.2">
      <c r="A19" s="15"/>
      <c r="B19" s="66" t="s">
        <v>636</v>
      </c>
      <c r="C19" s="64" t="s">
        <v>637</v>
      </c>
      <c r="D19" s="67">
        <v>0</v>
      </c>
      <c r="E19" s="67">
        <v>0</v>
      </c>
      <c r="F19" s="27">
        <f t="shared" si="2"/>
        <v>0</v>
      </c>
      <c r="G19" s="67">
        <v>0</v>
      </c>
      <c r="H19" s="67">
        <v>0</v>
      </c>
      <c r="I19" s="67">
        <v>0</v>
      </c>
      <c r="J19" s="67">
        <v>0</v>
      </c>
      <c r="K19" s="67">
        <v>0</v>
      </c>
      <c r="L19" s="67">
        <v>0</v>
      </c>
      <c r="M19" s="77">
        <v>0</v>
      </c>
    </row>
    <row r="20" spans="1:13" s="38" customFormat="1" ht="15" customHeight="1" x14ac:dyDescent="0.2">
      <c r="A20" s="15"/>
      <c r="B20" s="66" t="s">
        <v>638</v>
      </c>
      <c r="C20" s="64" t="s">
        <v>639</v>
      </c>
      <c r="D20" s="67">
        <v>0</v>
      </c>
      <c r="E20" s="67">
        <v>0</v>
      </c>
      <c r="F20" s="27">
        <f t="shared" si="2"/>
        <v>0</v>
      </c>
      <c r="G20" s="67">
        <v>0</v>
      </c>
      <c r="H20" s="67">
        <v>0</v>
      </c>
      <c r="I20" s="67">
        <v>0</v>
      </c>
      <c r="J20" s="67">
        <v>0</v>
      </c>
      <c r="K20" s="67">
        <v>0</v>
      </c>
      <c r="L20" s="67">
        <v>0</v>
      </c>
      <c r="M20" s="77">
        <v>0</v>
      </c>
    </row>
    <row r="21" spans="1:13" ht="26.1" customHeight="1" x14ac:dyDescent="0.2">
      <c r="A21" s="15"/>
      <c r="B21" s="95" t="s">
        <v>640</v>
      </c>
      <c r="C21" s="64" t="s">
        <v>641</v>
      </c>
      <c r="D21" s="67">
        <v>0</v>
      </c>
      <c r="E21" s="67">
        <v>0</v>
      </c>
      <c r="F21" s="27">
        <f t="shared" si="2"/>
        <v>0</v>
      </c>
      <c r="G21" s="67">
        <v>0</v>
      </c>
      <c r="H21" s="67">
        <v>0</v>
      </c>
      <c r="I21" s="67">
        <v>0</v>
      </c>
      <c r="J21" s="67">
        <v>0</v>
      </c>
      <c r="K21" s="67">
        <v>0</v>
      </c>
      <c r="L21" s="67">
        <v>0</v>
      </c>
      <c r="M21" s="77">
        <v>0</v>
      </c>
    </row>
    <row r="22" spans="1:13" ht="26.1" customHeight="1" x14ac:dyDescent="0.2">
      <c r="A22" s="15"/>
      <c r="B22" s="95" t="s">
        <v>642</v>
      </c>
      <c r="C22" s="64" t="s">
        <v>643</v>
      </c>
      <c r="D22" s="67">
        <v>0</v>
      </c>
      <c r="E22" s="67">
        <v>0</v>
      </c>
      <c r="F22" s="27">
        <f t="shared" si="2"/>
        <v>0</v>
      </c>
      <c r="G22" s="67">
        <v>0</v>
      </c>
      <c r="H22" s="67">
        <v>0</v>
      </c>
      <c r="I22" s="67">
        <v>0</v>
      </c>
      <c r="J22" s="67">
        <v>0</v>
      </c>
      <c r="K22" s="67">
        <v>0</v>
      </c>
      <c r="L22" s="67">
        <v>0</v>
      </c>
      <c r="M22" s="77">
        <v>0</v>
      </c>
    </row>
    <row r="23" spans="1:13" ht="12.95" customHeight="1" x14ac:dyDescent="0.2">
      <c r="A23" s="15"/>
      <c r="B23" s="66" t="s">
        <v>644</v>
      </c>
      <c r="C23" s="64" t="s">
        <v>645</v>
      </c>
      <c r="D23" s="67">
        <v>0</v>
      </c>
      <c r="E23" s="67">
        <v>0</v>
      </c>
      <c r="F23" s="27">
        <f t="shared" si="2"/>
        <v>0</v>
      </c>
      <c r="G23" s="67">
        <v>0</v>
      </c>
      <c r="H23" s="67">
        <v>0</v>
      </c>
      <c r="I23" s="67">
        <v>0</v>
      </c>
      <c r="J23" s="67">
        <v>0</v>
      </c>
      <c r="K23" s="67">
        <v>0</v>
      </c>
      <c r="L23" s="67">
        <v>0</v>
      </c>
      <c r="M23" s="77">
        <v>0</v>
      </c>
    </row>
    <row r="24" spans="1:13" ht="26.1" customHeight="1" x14ac:dyDescent="0.2">
      <c r="A24" s="15"/>
      <c r="B24" s="116" t="s">
        <v>646</v>
      </c>
      <c r="C24" s="64" t="s">
        <v>647</v>
      </c>
      <c r="D24" s="67">
        <v>0</v>
      </c>
      <c r="E24" s="67">
        <v>0</v>
      </c>
      <c r="F24" s="27">
        <f t="shared" si="2"/>
        <v>0</v>
      </c>
      <c r="G24" s="67">
        <v>0</v>
      </c>
      <c r="H24" s="67">
        <v>0</v>
      </c>
      <c r="I24" s="67">
        <v>0</v>
      </c>
      <c r="J24" s="67">
        <v>0</v>
      </c>
      <c r="K24" s="67">
        <v>0</v>
      </c>
      <c r="L24" s="67">
        <v>0</v>
      </c>
      <c r="M24" s="77">
        <v>0</v>
      </c>
    </row>
    <row r="25" spans="1:13" ht="12.95" customHeight="1" x14ac:dyDescent="0.2">
      <c r="A25" s="15"/>
      <c r="B25" s="66" t="s">
        <v>648</v>
      </c>
      <c r="C25" s="117" t="s">
        <v>649</v>
      </c>
      <c r="D25" s="67">
        <v>0</v>
      </c>
      <c r="E25" s="67">
        <v>0</v>
      </c>
      <c r="F25" s="27">
        <f t="shared" si="2"/>
        <v>0</v>
      </c>
      <c r="G25" s="67">
        <v>0</v>
      </c>
      <c r="H25" s="67">
        <v>0</v>
      </c>
      <c r="I25" s="67">
        <v>0</v>
      </c>
      <c r="J25" s="67">
        <v>0</v>
      </c>
      <c r="K25" s="67">
        <v>0</v>
      </c>
      <c r="L25" s="67">
        <v>0</v>
      </c>
      <c r="M25" s="77">
        <v>0</v>
      </c>
    </row>
    <row r="26" spans="1:13" ht="26.1" customHeight="1" x14ac:dyDescent="0.2">
      <c r="A26" s="15"/>
      <c r="B26" s="95" t="s">
        <v>650</v>
      </c>
      <c r="C26" s="117" t="s">
        <v>651</v>
      </c>
      <c r="D26" s="67">
        <v>0</v>
      </c>
      <c r="E26" s="67">
        <v>0</v>
      </c>
      <c r="F26" s="27">
        <f t="shared" si="2"/>
        <v>0</v>
      </c>
      <c r="G26" s="67">
        <v>0</v>
      </c>
      <c r="H26" s="67">
        <v>0</v>
      </c>
      <c r="I26" s="67">
        <v>0</v>
      </c>
      <c r="J26" s="67">
        <v>0</v>
      </c>
      <c r="K26" s="67">
        <v>0</v>
      </c>
      <c r="L26" s="67">
        <v>0</v>
      </c>
      <c r="M26" s="77">
        <v>0</v>
      </c>
    </row>
    <row r="27" spans="1:13" ht="12.95" customHeight="1" x14ac:dyDescent="0.2">
      <c r="A27" s="15"/>
      <c r="B27" s="95" t="s">
        <v>652</v>
      </c>
      <c r="C27" s="117" t="s">
        <v>653</v>
      </c>
      <c r="D27" s="17" t="s">
        <v>157</v>
      </c>
      <c r="E27" s="67">
        <v>0</v>
      </c>
      <c r="F27" s="27">
        <f>IF(G27="-",0,G27)</f>
        <v>0</v>
      </c>
      <c r="G27" s="67">
        <v>0</v>
      </c>
      <c r="H27" s="17" t="s">
        <v>157</v>
      </c>
      <c r="I27" s="17" t="s">
        <v>157</v>
      </c>
      <c r="J27" s="17" t="s">
        <v>157</v>
      </c>
      <c r="K27" s="17" t="s">
        <v>157</v>
      </c>
      <c r="L27" s="67">
        <v>0</v>
      </c>
      <c r="M27" s="77">
        <v>0</v>
      </c>
    </row>
    <row r="28" spans="1:13" ht="12.95" customHeight="1" x14ac:dyDescent="0.2">
      <c r="A28" s="15"/>
      <c r="B28" s="66" t="s">
        <v>654</v>
      </c>
      <c r="C28" s="117" t="s">
        <v>655</v>
      </c>
      <c r="D28" s="67">
        <v>0</v>
      </c>
      <c r="E28" s="67">
        <v>0</v>
      </c>
      <c r="F28" s="27">
        <f>IF(G28="-",0,G28) + IF(H28="-",0,H28) + IF(I28="-",0,I28)</f>
        <v>0</v>
      </c>
      <c r="G28" s="67">
        <v>0</v>
      </c>
      <c r="H28" s="67">
        <v>0</v>
      </c>
      <c r="I28" s="67">
        <v>0</v>
      </c>
      <c r="J28" s="67">
        <v>0</v>
      </c>
      <c r="K28" s="67">
        <v>0</v>
      </c>
      <c r="L28" s="67">
        <v>0</v>
      </c>
      <c r="M28" s="77">
        <v>0</v>
      </c>
    </row>
    <row r="29" spans="1:13" ht="26.1" customHeight="1" x14ac:dyDescent="0.2">
      <c r="A29" s="15"/>
      <c r="B29" s="66" t="s">
        <v>656</v>
      </c>
      <c r="C29" s="117" t="s">
        <v>657</v>
      </c>
      <c r="D29" s="67">
        <v>0</v>
      </c>
      <c r="E29" s="67">
        <v>0</v>
      </c>
      <c r="F29" s="27">
        <f>IF(G29="-",0,G29) + IF(H29="-",0,H29) + IF(I29="-",0,I29)</f>
        <v>0</v>
      </c>
      <c r="G29" s="67">
        <v>0</v>
      </c>
      <c r="H29" s="67">
        <v>0</v>
      </c>
      <c r="I29" s="67">
        <v>0</v>
      </c>
      <c r="J29" s="67">
        <v>0</v>
      </c>
      <c r="K29" s="67">
        <v>0</v>
      </c>
      <c r="L29" s="67">
        <v>0</v>
      </c>
      <c r="M29" s="77">
        <v>0</v>
      </c>
    </row>
    <row r="30" spans="1:13" s="38" customFormat="1" ht="26.1" customHeight="1" x14ac:dyDescent="0.2">
      <c r="A30" s="15"/>
      <c r="B30" s="53" t="s">
        <v>658</v>
      </c>
      <c r="C30" s="64" t="s">
        <v>659</v>
      </c>
      <c r="D30" s="27">
        <f>IF(D31="-",0,D31) + IF(D32="-",0,D32) + IF(D33="-",0,D33) + IF(D34="-",0,D34) + IF(D35="-",0,D35)</f>
        <v>0</v>
      </c>
      <c r="E30" s="27">
        <f>IF(E31="-",0,E31) + IF(E32="-",0,E32) + IF(E33="-",0,E33) + IF(E34="-",0,E34) + IF(E35="-",0,E35)</f>
        <v>0</v>
      </c>
      <c r="F30" s="27">
        <f>IF(F31="-",0,F31) + IF(F32="-",0,F32) + IF(F33="-",0,F33) + IF(F34="-",0,F34) + IF(F35="-",0,F35)</f>
        <v>0</v>
      </c>
      <c r="G30" s="17" t="s">
        <v>157</v>
      </c>
      <c r="H30" s="27">
        <f>IF(H31="-",0,H31) + IF(H32="-",0,H32) + IF(H33="-",0,H33) + IF(H34="-",0,H34) + IF(H35="-",0,H35)</f>
        <v>0</v>
      </c>
      <c r="I30" s="17" t="s">
        <v>157</v>
      </c>
      <c r="J30" s="17" t="s">
        <v>157</v>
      </c>
      <c r="K30" s="17" t="s">
        <v>157</v>
      </c>
      <c r="L30" s="27">
        <f>IF(L31="-",0,L31) + IF(L32="-",0,L32) + IF(L33="-",0,L33) + IF(L34="-",0,L34) + IF(L35="-",0,L35)</f>
        <v>0</v>
      </c>
      <c r="M30" s="28">
        <f>IF(M31="-",0,M31) + IF(M32="-",0,M32) + IF(M33="-",0,M33) + IF(M34="-",0,M34) + IF(M35="-",0,M35)</f>
        <v>0</v>
      </c>
    </row>
    <row r="31" spans="1:13" s="38" customFormat="1" ht="26.1" customHeight="1" x14ac:dyDescent="0.2">
      <c r="A31" s="15"/>
      <c r="B31" s="66" t="s">
        <v>660</v>
      </c>
      <c r="C31" s="64" t="s">
        <v>661</v>
      </c>
      <c r="D31" s="67">
        <v>0</v>
      </c>
      <c r="E31" s="67">
        <v>0</v>
      </c>
      <c r="F31" s="27">
        <f t="shared" ref="F31:F36" si="3">IF(H31="-",0,H31)</f>
        <v>0</v>
      </c>
      <c r="G31" s="17" t="s">
        <v>157</v>
      </c>
      <c r="H31" s="67">
        <v>0</v>
      </c>
      <c r="I31" s="17" t="s">
        <v>157</v>
      </c>
      <c r="J31" s="17" t="s">
        <v>157</v>
      </c>
      <c r="K31" s="17" t="s">
        <v>157</v>
      </c>
      <c r="L31" s="67">
        <v>0</v>
      </c>
      <c r="M31" s="77">
        <v>0</v>
      </c>
    </row>
    <row r="32" spans="1:13" s="38" customFormat="1" ht="26.1" customHeight="1" x14ac:dyDescent="0.2">
      <c r="A32" s="15"/>
      <c r="B32" s="66" t="s">
        <v>662</v>
      </c>
      <c r="C32" s="64" t="s">
        <v>663</v>
      </c>
      <c r="D32" s="67">
        <v>0</v>
      </c>
      <c r="E32" s="67">
        <v>0</v>
      </c>
      <c r="F32" s="27">
        <f t="shared" si="3"/>
        <v>0</v>
      </c>
      <c r="G32" s="17" t="s">
        <v>157</v>
      </c>
      <c r="H32" s="67">
        <v>0</v>
      </c>
      <c r="I32" s="17" t="s">
        <v>157</v>
      </c>
      <c r="J32" s="17" t="s">
        <v>157</v>
      </c>
      <c r="K32" s="17" t="s">
        <v>157</v>
      </c>
      <c r="L32" s="67">
        <v>0</v>
      </c>
      <c r="M32" s="77">
        <v>0</v>
      </c>
    </row>
    <row r="33" spans="1:13" s="38" customFormat="1" ht="26.1" customHeight="1" x14ac:dyDescent="0.2">
      <c r="A33" s="15"/>
      <c r="B33" s="66" t="s">
        <v>664</v>
      </c>
      <c r="C33" s="64" t="s">
        <v>665</v>
      </c>
      <c r="D33" s="67">
        <v>0</v>
      </c>
      <c r="E33" s="67">
        <v>0</v>
      </c>
      <c r="F33" s="27">
        <f t="shared" si="3"/>
        <v>0</v>
      </c>
      <c r="G33" s="17" t="s">
        <v>157</v>
      </c>
      <c r="H33" s="67">
        <v>0</v>
      </c>
      <c r="I33" s="17" t="s">
        <v>157</v>
      </c>
      <c r="J33" s="17" t="s">
        <v>157</v>
      </c>
      <c r="K33" s="17" t="s">
        <v>157</v>
      </c>
      <c r="L33" s="67">
        <v>0</v>
      </c>
      <c r="M33" s="77">
        <v>0</v>
      </c>
    </row>
    <row r="34" spans="1:13" s="38" customFormat="1" ht="26.1" customHeight="1" x14ac:dyDescent="0.2">
      <c r="A34" s="15"/>
      <c r="B34" s="66" t="s">
        <v>666</v>
      </c>
      <c r="C34" s="64" t="s">
        <v>667</v>
      </c>
      <c r="D34" s="67">
        <v>0</v>
      </c>
      <c r="E34" s="67">
        <v>0</v>
      </c>
      <c r="F34" s="27">
        <f t="shared" si="3"/>
        <v>0</v>
      </c>
      <c r="G34" s="17" t="s">
        <v>157</v>
      </c>
      <c r="H34" s="67">
        <v>0</v>
      </c>
      <c r="I34" s="17" t="s">
        <v>157</v>
      </c>
      <c r="J34" s="17" t="s">
        <v>157</v>
      </c>
      <c r="K34" s="17" t="s">
        <v>157</v>
      </c>
      <c r="L34" s="67">
        <v>0</v>
      </c>
      <c r="M34" s="77">
        <v>0</v>
      </c>
    </row>
    <row r="35" spans="1:13" s="38" customFormat="1" ht="26.1" customHeight="1" x14ac:dyDescent="0.2">
      <c r="A35" s="15"/>
      <c r="B35" s="66" t="s">
        <v>668</v>
      </c>
      <c r="C35" s="64" t="s">
        <v>669</v>
      </c>
      <c r="D35" s="67">
        <v>0</v>
      </c>
      <c r="E35" s="67">
        <v>0</v>
      </c>
      <c r="F35" s="27">
        <f t="shared" si="3"/>
        <v>0</v>
      </c>
      <c r="G35" s="17" t="s">
        <v>157</v>
      </c>
      <c r="H35" s="67">
        <v>0</v>
      </c>
      <c r="I35" s="17" t="s">
        <v>157</v>
      </c>
      <c r="J35" s="17" t="s">
        <v>157</v>
      </c>
      <c r="K35" s="17" t="s">
        <v>157</v>
      </c>
      <c r="L35" s="67">
        <v>0</v>
      </c>
      <c r="M35" s="77">
        <v>0</v>
      </c>
    </row>
    <row r="36" spans="1:13" s="38" customFormat="1" ht="26.1" customHeight="1" x14ac:dyDescent="0.2">
      <c r="A36" s="15"/>
      <c r="B36" s="118" t="s">
        <v>670</v>
      </c>
      <c r="C36" s="64" t="s">
        <v>671</v>
      </c>
      <c r="D36" s="67">
        <v>0</v>
      </c>
      <c r="E36" s="67">
        <v>0</v>
      </c>
      <c r="F36" s="27">
        <f t="shared" si="3"/>
        <v>0</v>
      </c>
      <c r="G36" s="17" t="s">
        <v>157</v>
      </c>
      <c r="H36" s="67">
        <v>0</v>
      </c>
      <c r="I36" s="17" t="s">
        <v>157</v>
      </c>
      <c r="J36" s="17" t="s">
        <v>157</v>
      </c>
      <c r="K36" s="17" t="s">
        <v>157</v>
      </c>
      <c r="L36" s="67">
        <v>0</v>
      </c>
      <c r="M36" s="77">
        <v>0</v>
      </c>
    </row>
    <row r="37" spans="1:13" s="13" customFormat="1" ht="15" customHeight="1" x14ac:dyDescent="0.2">
      <c r="A37" s="15"/>
      <c r="B37" s="119" t="s">
        <v>79</v>
      </c>
      <c r="C37" s="120"/>
      <c r="M37" s="121"/>
    </row>
    <row r="38" spans="1:13" s="38" customFormat="1" ht="35.1" customHeight="1" x14ac:dyDescent="0.2">
      <c r="A38" s="15"/>
      <c r="B38" s="63" t="s">
        <v>672</v>
      </c>
      <c r="C38" s="70" t="s">
        <v>673</v>
      </c>
      <c r="D38" s="73" t="s">
        <v>157</v>
      </c>
      <c r="E38" s="73" t="s">
        <v>157</v>
      </c>
      <c r="F38" s="73" t="s">
        <v>157</v>
      </c>
      <c r="G38" s="73" t="s">
        <v>157</v>
      </c>
      <c r="H38" s="73" t="s">
        <v>157</v>
      </c>
      <c r="I38" s="71">
        <v>0</v>
      </c>
      <c r="J38" s="71">
        <v>0</v>
      </c>
      <c r="K38" s="73" t="s">
        <v>157</v>
      </c>
      <c r="L38" s="73" t="s">
        <v>157</v>
      </c>
      <c r="M38" s="97" t="s">
        <v>157</v>
      </c>
    </row>
  </sheetData>
  <mergeCells count="14">
    <mergeCell ref="B2:M2"/>
    <mergeCell ref="B3:B6"/>
    <mergeCell ref="C3:C6"/>
    <mergeCell ref="D3:D6"/>
    <mergeCell ref="E3:E6"/>
    <mergeCell ref="F3:J3"/>
    <mergeCell ref="K3:K6"/>
    <mergeCell ref="L3:L6"/>
    <mergeCell ref="M3:M6"/>
    <mergeCell ref="F4:F6"/>
    <mergeCell ref="G4:J4"/>
    <mergeCell ref="G5:G6"/>
    <mergeCell ref="H5:H6"/>
    <mergeCell ref="I5:I6"/>
  </mergeCells>
  <pageMargins left="0.39370078740157483" right="0.39370078740157483" top="0.39370078740157483" bottom="0.39370078740157483" header="0" footer="0"/>
  <pageSetup scale="70" pageOrder="overThenDown" orientation="landscape" r:id="rId1"/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F75"/>
  <sheetViews>
    <sheetView workbookViewId="0"/>
  </sheetViews>
  <sheetFormatPr defaultColWidth="10.5" defaultRowHeight="11.45" customHeight="1" x14ac:dyDescent="0.2"/>
  <cols>
    <col min="1" max="1" width="0.6640625" style="38" customWidth="1"/>
    <col min="2" max="2" width="81.6640625" style="38" customWidth="1"/>
    <col min="3" max="3" width="10.5" style="38" customWidth="1"/>
    <col min="4" max="14" width="15.1640625" style="38" customWidth="1"/>
    <col min="15" max="15" width="21" style="38" customWidth="1"/>
    <col min="16" max="19" width="15.1640625" style="38" customWidth="1"/>
    <col min="20" max="20" width="81.6640625" style="38" customWidth="1"/>
    <col min="21" max="21" width="10.5" style="38" customWidth="1"/>
    <col min="22" max="26" width="30.33203125" style="38" customWidth="1"/>
    <col min="27" max="27" width="10.5" style="38" customWidth="1"/>
    <col min="28" max="28" width="17.5" style="38" customWidth="1"/>
    <col min="29" max="29" width="10.5" style="38" customWidth="1"/>
    <col min="30" max="31" width="17.5" style="38" customWidth="1"/>
    <col min="32" max="32" width="23.33203125" style="38" customWidth="1"/>
  </cols>
  <sheetData>
    <row r="1" spans="1:32" s="110" customFormat="1" ht="12" customHeight="1" x14ac:dyDescent="0.2">
      <c r="S1" s="111" t="s">
        <v>674</v>
      </c>
      <c r="AF1" s="111" t="s">
        <v>675</v>
      </c>
    </row>
    <row r="2" spans="1:32" s="1" customFormat="1" ht="15" customHeight="1" x14ac:dyDescent="0.2">
      <c r="B2" s="163" t="s">
        <v>676</v>
      </c>
      <c r="C2" s="163"/>
      <c r="D2" s="163"/>
      <c r="E2" s="163"/>
      <c r="F2" s="163"/>
      <c r="G2" s="163"/>
      <c r="H2" s="163"/>
      <c r="I2" s="163"/>
      <c r="J2" s="163"/>
      <c r="K2" s="163"/>
    </row>
    <row r="3" spans="1:32" s="122" customFormat="1" ht="26.1" customHeight="1" x14ac:dyDescent="0.2">
      <c r="A3" s="15"/>
      <c r="B3" s="164" t="s">
        <v>677</v>
      </c>
      <c r="C3" s="164"/>
      <c r="D3" s="168" t="s">
        <v>678</v>
      </c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 t="s">
        <v>677</v>
      </c>
      <c r="U3" s="168"/>
      <c r="V3" s="168" t="s">
        <v>679</v>
      </c>
      <c r="W3" s="168"/>
      <c r="X3" s="168" t="s">
        <v>680</v>
      </c>
      <c r="Y3" s="168"/>
      <c r="Z3" s="164" t="s">
        <v>681</v>
      </c>
      <c r="AA3" s="164" t="s">
        <v>92</v>
      </c>
      <c r="AB3" s="164"/>
      <c r="AC3" s="164"/>
      <c r="AD3" s="164"/>
      <c r="AE3" s="164"/>
    </row>
    <row r="4" spans="1:32" s="122" customFormat="1" ht="15" customHeight="1" x14ac:dyDescent="0.2">
      <c r="B4" s="250"/>
      <c r="C4" s="276"/>
      <c r="D4" s="164" t="s">
        <v>682</v>
      </c>
      <c r="E4" s="168" t="s">
        <v>97</v>
      </c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4" t="s">
        <v>98</v>
      </c>
      <c r="U4" s="164" t="s">
        <v>20</v>
      </c>
      <c r="V4" s="164" t="s">
        <v>99</v>
      </c>
      <c r="W4" s="164" t="s">
        <v>100</v>
      </c>
      <c r="X4" s="164" t="s">
        <v>683</v>
      </c>
      <c r="Y4" s="164" t="s">
        <v>684</v>
      </c>
      <c r="Z4" s="191"/>
      <c r="AA4" s="165"/>
      <c r="AB4" s="192"/>
      <c r="AC4" s="192"/>
      <c r="AD4" s="192"/>
      <c r="AE4" s="166"/>
    </row>
    <row r="5" spans="1:32" s="122" customFormat="1" ht="15" customHeight="1" x14ac:dyDescent="0.2">
      <c r="B5" s="165"/>
      <c r="C5" s="166"/>
      <c r="D5" s="191"/>
      <c r="E5" s="164" t="s">
        <v>685</v>
      </c>
      <c r="F5" s="168" t="s">
        <v>104</v>
      </c>
      <c r="G5" s="168"/>
      <c r="H5" s="168"/>
      <c r="I5" s="168"/>
      <c r="J5" s="168"/>
      <c r="K5" s="168"/>
      <c r="L5" s="168"/>
      <c r="M5" s="168"/>
      <c r="N5" s="168"/>
      <c r="O5" s="168"/>
      <c r="P5" s="164" t="s">
        <v>105</v>
      </c>
      <c r="Q5" s="164" t="s">
        <v>106</v>
      </c>
      <c r="R5" s="164"/>
      <c r="S5" s="164"/>
      <c r="T5" s="191"/>
      <c r="U5" s="191"/>
      <c r="V5" s="191"/>
      <c r="W5" s="191"/>
      <c r="X5" s="191"/>
      <c r="Y5" s="191"/>
      <c r="Z5" s="191"/>
      <c r="AA5" s="164" t="s">
        <v>20</v>
      </c>
      <c r="AB5" s="164" t="s">
        <v>686</v>
      </c>
      <c r="AC5" s="164" t="s">
        <v>20</v>
      </c>
      <c r="AD5" s="168" t="s">
        <v>89</v>
      </c>
      <c r="AE5" s="168"/>
    </row>
    <row r="6" spans="1:32" s="122" customFormat="1" ht="143.1" customHeight="1" x14ac:dyDescent="0.2">
      <c r="A6" s="15"/>
      <c r="B6" s="17" t="s">
        <v>93</v>
      </c>
      <c r="C6" s="17" t="s">
        <v>20</v>
      </c>
      <c r="D6" s="167"/>
      <c r="E6" s="167"/>
      <c r="F6" s="17" t="s">
        <v>687</v>
      </c>
      <c r="G6" s="17" t="s">
        <v>688</v>
      </c>
      <c r="H6" s="17" t="s">
        <v>114</v>
      </c>
      <c r="I6" s="17" t="s">
        <v>689</v>
      </c>
      <c r="J6" s="17" t="s">
        <v>116</v>
      </c>
      <c r="K6" s="17" t="s">
        <v>690</v>
      </c>
      <c r="L6" s="17" t="s">
        <v>118</v>
      </c>
      <c r="M6" s="17" t="s">
        <v>691</v>
      </c>
      <c r="N6" s="17" t="s">
        <v>120</v>
      </c>
      <c r="O6" s="5" t="s">
        <v>121</v>
      </c>
      <c r="P6" s="167"/>
      <c r="Q6" s="16" t="s">
        <v>692</v>
      </c>
      <c r="R6" s="48" t="s">
        <v>123</v>
      </c>
      <c r="S6" s="16" t="s">
        <v>124</v>
      </c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7" t="s">
        <v>125</v>
      </c>
      <c r="AE6" s="17" t="s">
        <v>126</v>
      </c>
    </row>
    <row r="7" spans="1:32" s="19" customFormat="1" ht="11.1" customHeight="1" x14ac:dyDescent="0.2">
      <c r="A7" s="50"/>
      <c r="B7" s="20" t="s">
        <v>27</v>
      </c>
      <c r="C7" s="20" t="s">
        <v>28</v>
      </c>
      <c r="D7" s="20" t="s">
        <v>29</v>
      </c>
      <c r="E7" s="20" t="s">
        <v>30</v>
      </c>
      <c r="F7" s="20" t="s">
        <v>31</v>
      </c>
      <c r="G7" s="20" t="s">
        <v>32</v>
      </c>
      <c r="H7" s="20" t="s">
        <v>33</v>
      </c>
      <c r="I7" s="20" t="s">
        <v>130</v>
      </c>
      <c r="J7" s="20" t="s">
        <v>693</v>
      </c>
      <c r="K7" s="20" t="s">
        <v>131</v>
      </c>
      <c r="L7" s="20" t="s">
        <v>694</v>
      </c>
      <c r="M7" s="20" t="s">
        <v>132</v>
      </c>
      <c r="N7" s="20" t="s">
        <v>133</v>
      </c>
      <c r="O7" s="20" t="s">
        <v>6</v>
      </c>
      <c r="P7" s="20" t="s">
        <v>136</v>
      </c>
      <c r="Q7" s="20" t="s">
        <v>695</v>
      </c>
      <c r="R7" s="20" t="s">
        <v>696</v>
      </c>
      <c r="S7" s="20" t="s">
        <v>697</v>
      </c>
      <c r="T7" s="20" t="s">
        <v>137</v>
      </c>
      <c r="U7" s="20" t="s">
        <v>138</v>
      </c>
      <c r="V7" s="20" t="s">
        <v>139</v>
      </c>
      <c r="W7" s="20" t="s">
        <v>143</v>
      </c>
      <c r="X7" s="20" t="s">
        <v>144</v>
      </c>
      <c r="Y7" s="20" t="s">
        <v>145</v>
      </c>
      <c r="Z7" s="20" t="s">
        <v>146</v>
      </c>
      <c r="AA7" s="20" t="s">
        <v>28</v>
      </c>
      <c r="AB7" s="20" t="s">
        <v>147</v>
      </c>
      <c r="AC7" s="20" t="s">
        <v>138</v>
      </c>
      <c r="AD7" s="20" t="s">
        <v>148</v>
      </c>
      <c r="AE7" s="20" t="s">
        <v>149</v>
      </c>
    </row>
    <row r="8" spans="1:32" s="22" customFormat="1" ht="26.1" customHeight="1" x14ac:dyDescent="0.2">
      <c r="A8" s="15"/>
      <c r="B8" s="53" t="s">
        <v>698</v>
      </c>
      <c r="C8" s="54" t="s">
        <v>699</v>
      </c>
      <c r="D8" s="56">
        <f t="shared" ref="D8:D13" si="0">IF(E8="-",0,E8) + IF(F8="-",0,F8) + IF(G8="-",0,G8) + IF(H8="-",0,H8) + IF(I8="-",0,I8) + IF(K8="-",0,K8) + IF(M8="-",0,M8) + IF(N8="-",0,N8) + IF(O8="-",0,O8) + IF(P8="-",0,P8)</f>
        <v>0</v>
      </c>
      <c r="E8" s="56">
        <f t="shared" ref="E8:S8" si="1">IF(E9="-",0,E9) + IF(E19="-",0,E19) + IF(E33="-",0,E33)</f>
        <v>0</v>
      </c>
      <c r="F8" s="56">
        <f t="shared" si="1"/>
        <v>0</v>
      </c>
      <c r="G8" s="56">
        <f t="shared" si="1"/>
        <v>0</v>
      </c>
      <c r="H8" s="56">
        <f t="shared" si="1"/>
        <v>0</v>
      </c>
      <c r="I8" s="56">
        <f t="shared" si="1"/>
        <v>0</v>
      </c>
      <c r="J8" s="56">
        <f t="shared" si="1"/>
        <v>0</v>
      </c>
      <c r="K8" s="56">
        <f t="shared" si="1"/>
        <v>0</v>
      </c>
      <c r="L8" s="56">
        <f t="shared" si="1"/>
        <v>0</v>
      </c>
      <c r="M8" s="56">
        <f t="shared" si="1"/>
        <v>0</v>
      </c>
      <c r="N8" s="56">
        <f t="shared" si="1"/>
        <v>0</v>
      </c>
      <c r="O8" s="56">
        <f t="shared" si="1"/>
        <v>0</v>
      </c>
      <c r="P8" s="56">
        <f t="shared" si="1"/>
        <v>0</v>
      </c>
      <c r="Q8" s="56">
        <f t="shared" si="1"/>
        <v>0</v>
      </c>
      <c r="R8" s="56">
        <f t="shared" si="1"/>
        <v>0</v>
      </c>
      <c r="S8" s="123">
        <f t="shared" si="1"/>
        <v>0</v>
      </c>
      <c r="T8" s="53" t="s">
        <v>700</v>
      </c>
      <c r="U8" s="54" t="s">
        <v>701</v>
      </c>
      <c r="V8" s="55" t="s">
        <v>157</v>
      </c>
      <c r="W8" s="55" t="s">
        <v>157</v>
      </c>
      <c r="X8" s="56">
        <f>IF(X9="-",0,X9) + IF(X19="-",0,X19) + IF(X33="-",0,X33)</f>
        <v>0</v>
      </c>
      <c r="Y8" s="55" t="s">
        <v>157</v>
      </c>
      <c r="Z8" s="25">
        <f>IF(Z9="-",0,Z9) + IF(Z19="-",0,Z19) + IF(Z33="-",0,Z33)</f>
        <v>0</v>
      </c>
      <c r="AA8" s="54" t="s">
        <v>699</v>
      </c>
      <c r="AB8" s="24">
        <f>IF(AB9="-",0,AB9) + IF(AB19="-",0,AB19) + IF(AB33="-",0,AB33)</f>
        <v>0</v>
      </c>
      <c r="AC8" s="57" t="s">
        <v>701</v>
      </c>
      <c r="AD8" s="55" t="s">
        <v>157</v>
      </c>
      <c r="AE8" s="58" t="s">
        <v>157</v>
      </c>
    </row>
    <row r="9" spans="1:32" s="38" customFormat="1" ht="42" customHeight="1" x14ac:dyDescent="0.2">
      <c r="A9" s="15"/>
      <c r="B9" s="63" t="s">
        <v>702</v>
      </c>
      <c r="C9" s="64" t="s">
        <v>703</v>
      </c>
      <c r="D9" s="65">
        <f t="shared" si="0"/>
        <v>0</v>
      </c>
      <c r="E9" s="65">
        <f t="shared" ref="E9:S9" si="2">IF(E10="-",0,E10) + IF(E11="-",0,E11) + IF(E12="-",0,E12)</f>
        <v>0</v>
      </c>
      <c r="F9" s="65">
        <f t="shared" si="2"/>
        <v>0</v>
      </c>
      <c r="G9" s="65">
        <f t="shared" si="2"/>
        <v>0</v>
      </c>
      <c r="H9" s="65">
        <f t="shared" si="2"/>
        <v>0</v>
      </c>
      <c r="I9" s="65">
        <f t="shared" si="2"/>
        <v>0</v>
      </c>
      <c r="J9" s="65">
        <f t="shared" si="2"/>
        <v>0</v>
      </c>
      <c r="K9" s="65">
        <f t="shared" si="2"/>
        <v>0</v>
      </c>
      <c r="L9" s="65">
        <f t="shared" si="2"/>
        <v>0</v>
      </c>
      <c r="M9" s="65">
        <f t="shared" si="2"/>
        <v>0</v>
      </c>
      <c r="N9" s="65">
        <f t="shared" si="2"/>
        <v>0</v>
      </c>
      <c r="O9" s="65">
        <f t="shared" si="2"/>
        <v>0</v>
      </c>
      <c r="P9" s="65">
        <f t="shared" si="2"/>
        <v>0</v>
      </c>
      <c r="Q9" s="65">
        <f t="shared" si="2"/>
        <v>0</v>
      </c>
      <c r="R9" s="65">
        <f t="shared" si="2"/>
        <v>0</v>
      </c>
      <c r="S9" s="91">
        <f t="shared" si="2"/>
        <v>0</v>
      </c>
      <c r="T9" s="63" t="s">
        <v>704</v>
      </c>
      <c r="U9" s="64" t="s">
        <v>705</v>
      </c>
      <c r="V9" s="17" t="s">
        <v>157</v>
      </c>
      <c r="W9" s="17" t="s">
        <v>157</v>
      </c>
      <c r="X9" s="65">
        <f>IF(X10="-",0,X10) + IF(X11="-",0,X11) + IF(X12="-",0,X12)</f>
        <v>0</v>
      </c>
      <c r="Y9" s="17" t="s">
        <v>157</v>
      </c>
      <c r="Z9" s="28">
        <f>IF(Z10="-",0,Z10) + IF(Z11="-",0,Z11) + IF(Z12="-",0,Z12)</f>
        <v>0</v>
      </c>
      <c r="AA9" s="64" t="s">
        <v>703</v>
      </c>
      <c r="AB9" s="27">
        <f>IF(AB10="-",0,AB10) + IF(AB11="-",0,AB11) + IF(AB12="-",0,AB12)</f>
        <v>0</v>
      </c>
      <c r="AC9" s="17" t="s">
        <v>705</v>
      </c>
      <c r="AD9" s="17" t="s">
        <v>157</v>
      </c>
      <c r="AE9" s="62" t="s">
        <v>157</v>
      </c>
      <c r="AF9" s="1"/>
    </row>
    <row r="10" spans="1:32" s="38" customFormat="1" ht="24.95" customHeight="1" x14ac:dyDescent="0.2">
      <c r="A10" s="15"/>
      <c r="B10" s="66" t="s">
        <v>706</v>
      </c>
      <c r="C10" s="64" t="s">
        <v>707</v>
      </c>
      <c r="D10" s="65">
        <f t="shared" si="0"/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0</v>
      </c>
      <c r="R10" s="68">
        <v>0</v>
      </c>
      <c r="S10" s="79">
        <v>0</v>
      </c>
      <c r="T10" s="66" t="s">
        <v>708</v>
      </c>
      <c r="U10" s="64" t="s">
        <v>709</v>
      </c>
      <c r="V10" s="67">
        <v>0</v>
      </c>
      <c r="W10" s="27">
        <f>IF((IF('Раздел 9-3'!F10="-",0,'Раздел 9-3'!F10))=0,0,(IF(V10="-",0,V10))/(IF('Раздел 9-3'!F10="-",0,'Раздел 9-3'!F10)))</f>
        <v>0</v>
      </c>
      <c r="X10" s="68">
        <v>0</v>
      </c>
      <c r="Y10" s="27">
        <f>IF((IF(V10="-",0,V10))=0,0,(IF((X10 * 1000)="-",0,(X10 * 1000)))/(IF(V10="-",0,V10)))</f>
        <v>0</v>
      </c>
      <c r="Z10" s="77">
        <v>0</v>
      </c>
      <c r="AA10" s="64" t="s">
        <v>707</v>
      </c>
      <c r="AB10" s="67">
        <v>0</v>
      </c>
      <c r="AC10" s="17" t="s">
        <v>709</v>
      </c>
      <c r="AD10" s="67">
        <v>0</v>
      </c>
      <c r="AE10" s="28">
        <f>IF((IF(AB10="-",0,AB10))=0,0,(IF(AD10="-",0,AD10))/(IF(AB10="-",0,AB10)))</f>
        <v>0</v>
      </c>
      <c r="AF10" s="1"/>
    </row>
    <row r="11" spans="1:32" s="38" customFormat="1" ht="24.95" customHeight="1" x14ac:dyDescent="0.2">
      <c r="A11" s="15"/>
      <c r="B11" s="66" t="s">
        <v>620</v>
      </c>
      <c r="C11" s="64" t="s">
        <v>710</v>
      </c>
      <c r="D11" s="65">
        <f t="shared" si="0"/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79">
        <v>0</v>
      </c>
      <c r="T11" s="66" t="s">
        <v>711</v>
      </c>
      <c r="U11" s="64" t="s">
        <v>712</v>
      </c>
      <c r="V11" s="67">
        <v>0</v>
      </c>
      <c r="W11" s="27">
        <f>IF((IF('Раздел 9-3'!F11="-",0,'Раздел 9-3'!F11))=0,0,(IF(V11="-",0,V11))/(IF('Раздел 9-3'!F11="-",0,'Раздел 9-3'!F11)))</f>
        <v>0</v>
      </c>
      <c r="X11" s="68">
        <v>0</v>
      </c>
      <c r="Y11" s="27">
        <f>IF((IF(V11="-",0,V11))=0,0,(IF((X11 * 1000)="-",0,(X11 * 1000)))/(IF(V11="-",0,V11)))</f>
        <v>0</v>
      </c>
      <c r="Z11" s="77">
        <v>0</v>
      </c>
      <c r="AA11" s="64" t="s">
        <v>710</v>
      </c>
      <c r="AB11" s="67">
        <v>0</v>
      </c>
      <c r="AC11" s="17" t="s">
        <v>712</v>
      </c>
      <c r="AD11" s="67">
        <v>0</v>
      </c>
      <c r="AE11" s="28">
        <f>IF((IF(AB11="-",0,AB11))=0,0,(IF(AD11="-",0,AD11))/(IF(AB11="-",0,AB11)))</f>
        <v>0</v>
      </c>
      <c r="AF11" s="1"/>
    </row>
    <row r="12" spans="1:32" s="38" customFormat="1" ht="24.95" customHeight="1" x14ac:dyDescent="0.2">
      <c r="A12" s="15"/>
      <c r="B12" s="66" t="s">
        <v>713</v>
      </c>
      <c r="C12" s="64" t="s">
        <v>714</v>
      </c>
      <c r="D12" s="65">
        <f t="shared" si="0"/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68">
        <v>0</v>
      </c>
      <c r="R12" s="68">
        <v>0</v>
      </c>
      <c r="S12" s="79">
        <v>0</v>
      </c>
      <c r="T12" s="66" t="s">
        <v>715</v>
      </c>
      <c r="U12" s="64" t="s">
        <v>716</v>
      </c>
      <c r="V12" s="17" t="s">
        <v>157</v>
      </c>
      <c r="W12" s="17" t="s">
        <v>157</v>
      </c>
      <c r="X12" s="68">
        <v>0</v>
      </c>
      <c r="Y12" s="17" t="s">
        <v>157</v>
      </c>
      <c r="Z12" s="77">
        <v>0</v>
      </c>
      <c r="AA12" s="64" t="s">
        <v>714</v>
      </c>
      <c r="AB12" s="67">
        <v>0</v>
      </c>
      <c r="AC12" s="17" t="s">
        <v>716</v>
      </c>
      <c r="AD12" s="17" t="s">
        <v>157</v>
      </c>
      <c r="AE12" s="62" t="s">
        <v>157</v>
      </c>
      <c r="AF12" s="1"/>
    </row>
    <row r="13" spans="1:32" s="38" customFormat="1" ht="15" customHeight="1" x14ac:dyDescent="0.2">
      <c r="A13" s="15"/>
      <c r="B13" s="277" t="s">
        <v>624</v>
      </c>
      <c r="C13" s="206" t="s">
        <v>717</v>
      </c>
      <c r="D13" s="210">
        <f t="shared" si="0"/>
        <v>0</v>
      </c>
      <c r="E13" s="218">
        <v>0</v>
      </c>
      <c r="F13" s="218">
        <v>0</v>
      </c>
      <c r="G13" s="218">
        <v>0</v>
      </c>
      <c r="H13" s="218">
        <v>0</v>
      </c>
      <c r="I13" s="218">
        <v>0</v>
      </c>
      <c r="J13" s="218">
        <v>0</v>
      </c>
      <c r="K13" s="218">
        <v>0</v>
      </c>
      <c r="L13" s="218">
        <v>0</v>
      </c>
      <c r="M13" s="218">
        <v>0</v>
      </c>
      <c r="N13" s="218">
        <v>0</v>
      </c>
      <c r="O13" s="218">
        <v>0</v>
      </c>
      <c r="P13" s="218">
        <v>0</v>
      </c>
      <c r="Q13" s="218">
        <v>0</v>
      </c>
      <c r="R13" s="218">
        <v>0</v>
      </c>
      <c r="S13" s="220">
        <v>0</v>
      </c>
      <c r="T13" s="95" t="s">
        <v>718</v>
      </c>
      <c r="U13" s="64" t="s">
        <v>719</v>
      </c>
      <c r="V13" s="67">
        <v>0</v>
      </c>
      <c r="W13" s="27">
        <f>IF((IF('Раздел 9-3'!F13="-",0,'Раздел 9-3'!F13))=0,0,(IF(V13="-",0,V13))/(IF('Раздел 9-3'!F13="-",0,'Раздел 9-3'!F13)))</f>
        <v>0</v>
      </c>
      <c r="X13" s="68">
        <v>0</v>
      </c>
      <c r="Y13" s="27">
        <f t="shared" ref="Y13:Y32" si="3">IF((IF(V13="-",0,V13))=0,0,(IF((X13 * 1000)="-",0,(X13 * 1000)))/(IF(V13="-",0,V13)))</f>
        <v>0</v>
      </c>
      <c r="Z13" s="77">
        <v>0</v>
      </c>
      <c r="AA13" s="206" t="s">
        <v>717</v>
      </c>
      <c r="AB13" s="280">
        <v>0</v>
      </c>
      <c r="AC13" s="17" t="s">
        <v>719</v>
      </c>
      <c r="AD13" s="67">
        <v>0</v>
      </c>
      <c r="AE13" s="28">
        <f>IF((IF(AB13="-",0,AB13))=0,0,(IF(AD13="-",0,AD13))/(IF(AB13="-",0,AB13)))</f>
        <v>0</v>
      </c>
      <c r="AF13" s="1"/>
    </row>
    <row r="14" spans="1:32" s="38" customFormat="1" ht="15" customHeight="1" x14ac:dyDescent="0.2">
      <c r="B14" s="278"/>
      <c r="C14" s="236"/>
      <c r="D14" s="238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40"/>
      <c r="T14" s="95" t="s">
        <v>720</v>
      </c>
      <c r="U14" s="64" t="s">
        <v>721</v>
      </c>
      <c r="V14" s="67">
        <v>0</v>
      </c>
      <c r="W14" s="27">
        <f>IF((IF('Раздел 9-3'!F13="-",0,'Раздел 9-3'!F13))=0,0,(IF(V14="-",0,V14))/(IF('Раздел 9-3'!F13="-",0,'Раздел 9-3'!F13)))</f>
        <v>0</v>
      </c>
      <c r="X14" s="68">
        <v>0</v>
      </c>
      <c r="Y14" s="27">
        <f t="shared" si="3"/>
        <v>0</v>
      </c>
      <c r="Z14" s="77">
        <v>0</v>
      </c>
      <c r="AA14" s="236"/>
      <c r="AB14" s="281"/>
      <c r="AC14" s="17" t="s">
        <v>721</v>
      </c>
      <c r="AD14" s="67">
        <v>0</v>
      </c>
      <c r="AE14" s="28">
        <f>IF((IF(AB13="-",0,AB13))=0,0,(IF(AD14="-",0,AD14))/(IF(AB13="-",0,AB13)))</f>
        <v>0</v>
      </c>
      <c r="AF14" s="1"/>
    </row>
    <row r="15" spans="1:32" s="38" customFormat="1" ht="15" customHeight="1" x14ac:dyDescent="0.2">
      <c r="B15" s="279"/>
      <c r="C15" s="207"/>
      <c r="D15" s="211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21"/>
      <c r="T15" s="95" t="s">
        <v>722</v>
      </c>
      <c r="U15" s="64" t="s">
        <v>723</v>
      </c>
      <c r="V15" s="67">
        <v>0</v>
      </c>
      <c r="W15" s="17" t="s">
        <v>157</v>
      </c>
      <c r="X15" s="68">
        <v>0</v>
      </c>
      <c r="Y15" s="27">
        <f t="shared" si="3"/>
        <v>0</v>
      </c>
      <c r="Z15" s="77">
        <v>0</v>
      </c>
      <c r="AA15" s="207"/>
      <c r="AB15" s="282"/>
      <c r="AC15" s="17" t="s">
        <v>723</v>
      </c>
      <c r="AD15" s="67">
        <v>0</v>
      </c>
      <c r="AE15" s="62" t="s">
        <v>157</v>
      </c>
      <c r="AF15" s="1"/>
    </row>
    <row r="16" spans="1:32" s="38" customFormat="1" ht="15" customHeight="1" x14ac:dyDescent="0.2">
      <c r="A16" s="15"/>
      <c r="B16" s="277" t="s">
        <v>626</v>
      </c>
      <c r="C16" s="206" t="s">
        <v>724</v>
      </c>
      <c r="D16" s="210">
        <f>IF(E16="-",0,E16) + IF(F16="-",0,F16) + IF(G16="-",0,G16) + IF(H16="-",0,H16) + IF(I16="-",0,I16) + IF(K16="-",0,K16) + IF(M16="-",0,M16) + IF(N16="-",0,N16) + IF(O16="-",0,O16) + IF(P16="-",0,P16)</f>
        <v>0</v>
      </c>
      <c r="E16" s="218">
        <v>0</v>
      </c>
      <c r="F16" s="218">
        <v>0</v>
      </c>
      <c r="G16" s="218">
        <v>0</v>
      </c>
      <c r="H16" s="218">
        <v>0</v>
      </c>
      <c r="I16" s="218">
        <v>0</v>
      </c>
      <c r="J16" s="218">
        <v>0</v>
      </c>
      <c r="K16" s="218">
        <v>0</v>
      </c>
      <c r="L16" s="218">
        <v>0</v>
      </c>
      <c r="M16" s="218">
        <v>0</v>
      </c>
      <c r="N16" s="218">
        <v>0</v>
      </c>
      <c r="O16" s="218">
        <v>0</v>
      </c>
      <c r="P16" s="218">
        <v>0</v>
      </c>
      <c r="Q16" s="218">
        <v>0</v>
      </c>
      <c r="R16" s="218">
        <v>0</v>
      </c>
      <c r="S16" s="220">
        <v>0</v>
      </c>
      <c r="T16" s="95" t="s">
        <v>718</v>
      </c>
      <c r="U16" s="64" t="s">
        <v>725</v>
      </c>
      <c r="V16" s="67">
        <v>0</v>
      </c>
      <c r="W16" s="27">
        <f>IF((IF('Раздел 9-3'!F14="-",0,'Раздел 9-3'!F14))=0,0,(IF(V16="-",0,V16))/(IF('Раздел 9-3'!F14="-",0,'Раздел 9-3'!F14)))</f>
        <v>0</v>
      </c>
      <c r="X16" s="68">
        <v>0</v>
      </c>
      <c r="Y16" s="27">
        <f t="shared" si="3"/>
        <v>0</v>
      </c>
      <c r="Z16" s="77">
        <v>0</v>
      </c>
      <c r="AA16" s="206" t="s">
        <v>724</v>
      </c>
      <c r="AB16" s="280">
        <v>0</v>
      </c>
      <c r="AC16" s="17" t="s">
        <v>725</v>
      </c>
      <c r="AD16" s="67">
        <v>0</v>
      </c>
      <c r="AE16" s="28">
        <f>IF((IF(AB16="-",0,AB16))=0,0,(IF(AD16="-",0,AD16))/(IF(AB16="-",0,AB16)))</f>
        <v>0</v>
      </c>
      <c r="AF16" s="1"/>
    </row>
    <row r="17" spans="1:32" s="38" customFormat="1" ht="15" customHeight="1" x14ac:dyDescent="0.2">
      <c r="B17" s="278"/>
      <c r="C17" s="236"/>
      <c r="D17" s="238"/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39"/>
      <c r="P17" s="239"/>
      <c r="Q17" s="239"/>
      <c r="R17" s="239"/>
      <c r="S17" s="240"/>
      <c r="T17" s="95" t="s">
        <v>720</v>
      </c>
      <c r="U17" s="64" t="s">
        <v>726</v>
      </c>
      <c r="V17" s="67">
        <v>0</v>
      </c>
      <c r="W17" s="27">
        <f>IF((IF('Раздел 9-3'!F14="-",0,'Раздел 9-3'!F14))=0,0,(IF(V17="-",0,V17))/(IF('Раздел 9-3'!F14="-",0,'Раздел 9-3'!F14)))</f>
        <v>0</v>
      </c>
      <c r="X17" s="68">
        <v>0</v>
      </c>
      <c r="Y17" s="27">
        <f t="shared" si="3"/>
        <v>0</v>
      </c>
      <c r="Z17" s="77">
        <v>0</v>
      </c>
      <c r="AA17" s="236"/>
      <c r="AB17" s="281"/>
      <c r="AC17" s="17" t="s">
        <v>726</v>
      </c>
      <c r="AD17" s="67">
        <v>0</v>
      </c>
      <c r="AE17" s="28">
        <f>IF((IF(AB16="-",0,AB16))=0,0,(IF(AD17="-",0,AD17))/(IF(AB16="-",0,AB16)))</f>
        <v>0</v>
      </c>
      <c r="AF17" s="1"/>
    </row>
    <row r="18" spans="1:32" s="38" customFormat="1" ht="15" customHeight="1" x14ac:dyDescent="0.2">
      <c r="B18" s="279"/>
      <c r="C18" s="207"/>
      <c r="D18" s="211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21"/>
      <c r="T18" s="95" t="s">
        <v>722</v>
      </c>
      <c r="U18" s="64" t="s">
        <v>727</v>
      </c>
      <c r="V18" s="67">
        <v>0</v>
      </c>
      <c r="W18" s="17" t="s">
        <v>157</v>
      </c>
      <c r="X18" s="68">
        <v>0</v>
      </c>
      <c r="Y18" s="27">
        <f t="shared" si="3"/>
        <v>0</v>
      </c>
      <c r="Z18" s="77">
        <v>0</v>
      </c>
      <c r="AA18" s="207"/>
      <c r="AB18" s="282"/>
      <c r="AC18" s="17" t="s">
        <v>727</v>
      </c>
      <c r="AD18" s="67">
        <v>0</v>
      </c>
      <c r="AE18" s="62" t="s">
        <v>157</v>
      </c>
      <c r="AF18" s="1"/>
    </row>
    <row r="19" spans="1:32" s="38" customFormat="1" ht="42" customHeight="1" x14ac:dyDescent="0.2">
      <c r="A19" s="15"/>
      <c r="B19" s="63" t="s">
        <v>728</v>
      </c>
      <c r="C19" s="64" t="s">
        <v>729</v>
      </c>
      <c r="D19" s="65">
        <f t="shared" ref="D19:D38" si="4">IF(E19="-",0,E19) + IF(F19="-",0,F19) + IF(G19="-",0,G19) + IF(H19="-",0,H19) + IF(I19="-",0,I19) + IF(K19="-",0,K19) + IF(M19="-",0,M19) + IF(N19="-",0,N19) + IF(O19="-",0,O19) + IF(P19="-",0,P19)</f>
        <v>0</v>
      </c>
      <c r="E19" s="65">
        <f t="shared" ref="E19:S19" si="5">IF(E20="-",0,E20) + IF(E21="-",0,E21) + IF(E22="-",0,E22) + IF(E23="-",0,E23) + IF(E26="-",0,E26) + IF(E28="-",0,E28) + IF(E31="-",0,E31) + IF(E32="-",0,E32)</f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65">
        <f t="shared" si="5"/>
        <v>0</v>
      </c>
      <c r="K19" s="65">
        <f t="shared" si="5"/>
        <v>0</v>
      </c>
      <c r="L19" s="65">
        <f t="shared" si="5"/>
        <v>0</v>
      </c>
      <c r="M19" s="65">
        <f t="shared" si="5"/>
        <v>0</v>
      </c>
      <c r="N19" s="65">
        <f t="shared" si="5"/>
        <v>0</v>
      </c>
      <c r="O19" s="65">
        <f t="shared" si="5"/>
        <v>0</v>
      </c>
      <c r="P19" s="65">
        <f t="shared" si="5"/>
        <v>0</v>
      </c>
      <c r="Q19" s="65">
        <f t="shared" si="5"/>
        <v>0</v>
      </c>
      <c r="R19" s="65">
        <f t="shared" si="5"/>
        <v>0</v>
      </c>
      <c r="S19" s="91">
        <f t="shared" si="5"/>
        <v>0</v>
      </c>
      <c r="T19" s="63" t="s">
        <v>730</v>
      </c>
      <c r="U19" s="64" t="s">
        <v>731</v>
      </c>
      <c r="V19" s="27">
        <f>IF(V20="-",0,V20) + IF(V21="-",0,V21) + IF(V22="-",0,V22) + IF(V23="-",0,V23) + IF(V26="-",0,V26) + IF(V28="-",0,V28) + IF(V31="-",0,V31) + IF(V32="-",0,V32)</f>
        <v>0</v>
      </c>
      <c r="W19" s="27">
        <f>IF((IF('Раздел 9-3'!F15="-",0,'Раздел 9-3'!F15))=0,0,(IF(V19="-",0,V19))/(IF('Раздел 9-3'!F15="-",0,'Раздел 9-3'!F15)))</f>
        <v>0</v>
      </c>
      <c r="X19" s="65">
        <f>IF(X20="-",0,X20) + IF(X21="-",0,X21) + IF(X22="-",0,X22) + IF(X23="-",0,X23) + IF(X26="-",0,X26) + IF(X28="-",0,X28) + IF(X31="-",0,X31) + IF(X32="-",0,X32)</f>
        <v>0</v>
      </c>
      <c r="Y19" s="27">
        <f t="shared" si="3"/>
        <v>0</v>
      </c>
      <c r="Z19" s="28">
        <f>IF(Z20="-",0,Z20) + IF(Z21="-",0,Z21) + IF(Z22="-",0,Z22) + IF(Z23="-",0,Z23) + IF(Z26="-",0,Z26) + IF(Z28="-",0,Z28) + IF(Z31="-",0,Z31) + IF(Z32="-",0,Z32)</f>
        <v>0</v>
      </c>
      <c r="AA19" s="64" t="s">
        <v>729</v>
      </c>
      <c r="AB19" s="27">
        <f>IF(AB20="-",0,AB20) + IF(AB21="-",0,AB21) + IF(AB22="-",0,AB22) + IF(AB23="-",0,AB23) + IF(AB26="-",0,AB26) + IF(AB28="-",0,AB28) + IF(AB31="-",0,AB31) + IF(AB32="-",0,AB32)</f>
        <v>0</v>
      </c>
      <c r="AC19" s="64" t="s">
        <v>731</v>
      </c>
      <c r="AD19" s="27">
        <f>IF(AD20="-",0,AD20) + IF(AD21="-",0,AD21) + IF(AD22="-",0,AD22) + IF(AD23="-",0,AD23) + IF(AD26="-",0,AD26) + IF(AD28="-",0,AD28) + IF(AD31="-",0,AD31) + IF(AD32="-",0,AD32)</f>
        <v>0</v>
      </c>
      <c r="AE19" s="28">
        <f t="shared" ref="AE19:AE32" si="6">IF((IF(AB19="-",0,AB19))=0,0,(IF(AD19="-",0,AD19))/(IF(AB19="-",0,AB19)))</f>
        <v>0</v>
      </c>
      <c r="AF19" s="1"/>
    </row>
    <row r="20" spans="1:32" s="38" customFormat="1" ht="24.95" customHeight="1" x14ac:dyDescent="0.2">
      <c r="A20" s="15"/>
      <c r="B20" s="66" t="s">
        <v>630</v>
      </c>
      <c r="C20" s="64" t="s">
        <v>732</v>
      </c>
      <c r="D20" s="65">
        <f t="shared" si="4"/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68">
        <v>0</v>
      </c>
      <c r="S20" s="79">
        <v>0</v>
      </c>
      <c r="T20" s="66" t="s">
        <v>733</v>
      </c>
      <c r="U20" s="64" t="s">
        <v>734</v>
      </c>
      <c r="V20" s="67">
        <v>0</v>
      </c>
      <c r="W20" s="27">
        <f>IF((IF('Раздел 9-3'!F16="-",0,'Раздел 9-3'!F16))=0,0,(IF(V20="-",0,V20))/(IF('Раздел 9-3'!F16="-",0,'Раздел 9-3'!F16)))</f>
        <v>0</v>
      </c>
      <c r="X20" s="68">
        <v>0</v>
      </c>
      <c r="Y20" s="27">
        <f t="shared" si="3"/>
        <v>0</v>
      </c>
      <c r="Z20" s="77">
        <v>0</v>
      </c>
      <c r="AA20" s="64" t="s">
        <v>732</v>
      </c>
      <c r="AB20" s="67">
        <v>0</v>
      </c>
      <c r="AC20" s="64" t="s">
        <v>734</v>
      </c>
      <c r="AD20" s="67">
        <v>0</v>
      </c>
      <c r="AE20" s="28">
        <f t="shared" si="6"/>
        <v>0</v>
      </c>
      <c r="AF20" s="1"/>
    </row>
    <row r="21" spans="1:32" s="38" customFormat="1" ht="24.95" customHeight="1" x14ac:dyDescent="0.2">
      <c r="A21" s="15"/>
      <c r="B21" s="66" t="s">
        <v>735</v>
      </c>
      <c r="C21" s="64" t="s">
        <v>736</v>
      </c>
      <c r="D21" s="65">
        <f t="shared" si="4"/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  <c r="R21" s="68">
        <v>0</v>
      </c>
      <c r="S21" s="79">
        <v>0</v>
      </c>
      <c r="T21" s="66" t="s">
        <v>737</v>
      </c>
      <c r="U21" s="64" t="s">
        <v>738</v>
      </c>
      <c r="V21" s="67">
        <v>0</v>
      </c>
      <c r="W21" s="27">
        <f>IF((IF('Раздел 9-3'!F18="-",0,'Раздел 9-3'!F18))=0,0,(IF(V21="-",0,V21))/(IF('Раздел 9-3'!F18="-",0,'Раздел 9-3'!F18)))</f>
        <v>0</v>
      </c>
      <c r="X21" s="68">
        <v>0</v>
      </c>
      <c r="Y21" s="27">
        <f t="shared" si="3"/>
        <v>0</v>
      </c>
      <c r="Z21" s="77">
        <v>0</v>
      </c>
      <c r="AA21" s="64" t="s">
        <v>736</v>
      </c>
      <c r="AB21" s="67">
        <v>0</v>
      </c>
      <c r="AC21" s="64" t="s">
        <v>738</v>
      </c>
      <c r="AD21" s="67">
        <v>0</v>
      </c>
      <c r="AE21" s="28">
        <f t="shared" si="6"/>
        <v>0</v>
      </c>
      <c r="AF21" s="1"/>
    </row>
    <row r="22" spans="1:32" s="38" customFormat="1" ht="42" customHeight="1" x14ac:dyDescent="0.2">
      <c r="A22" s="15"/>
      <c r="B22" s="66" t="s">
        <v>636</v>
      </c>
      <c r="C22" s="64" t="s">
        <v>739</v>
      </c>
      <c r="D22" s="65">
        <f t="shared" si="4"/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8">
        <v>0</v>
      </c>
      <c r="R22" s="68">
        <v>0</v>
      </c>
      <c r="S22" s="79">
        <v>0</v>
      </c>
      <c r="T22" s="66" t="s">
        <v>740</v>
      </c>
      <c r="U22" s="64" t="s">
        <v>741</v>
      </c>
      <c r="V22" s="67">
        <v>0</v>
      </c>
      <c r="W22" s="27">
        <f>IF((IF('Раздел 9-3'!F19="-",0,'Раздел 9-3'!F19))=0,0,(IF(V22="-",0,V22))/(IF('Раздел 9-3'!F19="-",0,'Раздел 9-3'!F19)))</f>
        <v>0</v>
      </c>
      <c r="X22" s="68">
        <v>0</v>
      </c>
      <c r="Y22" s="27">
        <f t="shared" si="3"/>
        <v>0</v>
      </c>
      <c r="Z22" s="77">
        <v>0</v>
      </c>
      <c r="AA22" s="64" t="s">
        <v>739</v>
      </c>
      <c r="AB22" s="67">
        <v>0</v>
      </c>
      <c r="AC22" s="64" t="s">
        <v>741</v>
      </c>
      <c r="AD22" s="67">
        <v>0</v>
      </c>
      <c r="AE22" s="28">
        <f t="shared" si="6"/>
        <v>0</v>
      </c>
      <c r="AF22" s="1"/>
    </row>
    <row r="23" spans="1:32" s="38" customFormat="1" ht="24.95" customHeight="1" x14ac:dyDescent="0.2">
      <c r="A23" s="15"/>
      <c r="B23" s="66" t="s">
        <v>638</v>
      </c>
      <c r="C23" s="64" t="s">
        <v>742</v>
      </c>
      <c r="D23" s="65">
        <f t="shared" si="4"/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  <c r="R23" s="68">
        <v>0</v>
      </c>
      <c r="S23" s="79">
        <v>0</v>
      </c>
      <c r="T23" s="66" t="s">
        <v>743</v>
      </c>
      <c r="U23" s="64" t="s">
        <v>744</v>
      </c>
      <c r="V23" s="67">
        <v>0</v>
      </c>
      <c r="W23" s="27">
        <f>IF((IF('Раздел 9-3'!F20="-",0,'Раздел 9-3'!F20))=0,0,(IF(V23="-",0,V23))/(IF('Раздел 9-3'!F20="-",0,'Раздел 9-3'!F20)))</f>
        <v>0</v>
      </c>
      <c r="X23" s="68">
        <v>0</v>
      </c>
      <c r="Y23" s="27">
        <f t="shared" si="3"/>
        <v>0</v>
      </c>
      <c r="Z23" s="77">
        <v>0</v>
      </c>
      <c r="AA23" s="64" t="s">
        <v>742</v>
      </c>
      <c r="AB23" s="67">
        <v>0</v>
      </c>
      <c r="AC23" s="64" t="s">
        <v>744</v>
      </c>
      <c r="AD23" s="67">
        <v>0</v>
      </c>
      <c r="AE23" s="28">
        <f t="shared" si="6"/>
        <v>0</v>
      </c>
      <c r="AF23" s="1"/>
    </row>
    <row r="24" spans="1:32" s="38" customFormat="1" ht="24.95" customHeight="1" x14ac:dyDescent="0.2">
      <c r="A24" s="15"/>
      <c r="B24" s="95" t="s">
        <v>640</v>
      </c>
      <c r="C24" s="64" t="s">
        <v>745</v>
      </c>
      <c r="D24" s="65">
        <f t="shared" si="4"/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  <c r="R24" s="68">
        <v>0</v>
      </c>
      <c r="S24" s="79">
        <v>0</v>
      </c>
      <c r="T24" s="95" t="s">
        <v>746</v>
      </c>
      <c r="U24" s="64" t="s">
        <v>747</v>
      </c>
      <c r="V24" s="67">
        <v>0</v>
      </c>
      <c r="W24" s="27">
        <f>IF((IF('Раздел 9-3'!F21="-",0,'Раздел 9-3'!F21))=0,0,(IF(V24="-",0,V24))/(IF('Раздел 9-3'!F21="-",0,'Раздел 9-3'!F21)))</f>
        <v>0</v>
      </c>
      <c r="X24" s="68">
        <v>0</v>
      </c>
      <c r="Y24" s="27">
        <f t="shared" si="3"/>
        <v>0</v>
      </c>
      <c r="Z24" s="77">
        <v>0</v>
      </c>
      <c r="AA24" s="64" t="s">
        <v>745</v>
      </c>
      <c r="AB24" s="67">
        <v>0</v>
      </c>
      <c r="AC24" s="64" t="s">
        <v>747</v>
      </c>
      <c r="AD24" s="67">
        <v>0</v>
      </c>
      <c r="AE24" s="28">
        <f t="shared" si="6"/>
        <v>0</v>
      </c>
      <c r="AF24" s="1"/>
    </row>
    <row r="25" spans="1:32" s="38" customFormat="1" ht="24.95" customHeight="1" x14ac:dyDescent="0.2">
      <c r="A25" s="15"/>
      <c r="B25" s="95" t="s">
        <v>748</v>
      </c>
      <c r="C25" s="64" t="s">
        <v>749</v>
      </c>
      <c r="D25" s="65">
        <f t="shared" si="4"/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  <c r="R25" s="68">
        <v>0</v>
      </c>
      <c r="S25" s="79">
        <v>0</v>
      </c>
      <c r="T25" s="95" t="s">
        <v>750</v>
      </c>
      <c r="U25" s="64" t="s">
        <v>751</v>
      </c>
      <c r="V25" s="67">
        <v>0</v>
      </c>
      <c r="W25" s="27">
        <f>IF((IF('Раздел 9-3'!F22="-",0,'Раздел 9-3'!F22))=0,0,(IF(V25="-",0,V25))/(IF('Раздел 9-3'!F22="-",0,'Раздел 9-3'!F22)))</f>
        <v>0</v>
      </c>
      <c r="X25" s="68">
        <v>0</v>
      </c>
      <c r="Y25" s="27">
        <f t="shared" si="3"/>
        <v>0</v>
      </c>
      <c r="Z25" s="77">
        <v>0</v>
      </c>
      <c r="AA25" s="64" t="s">
        <v>749</v>
      </c>
      <c r="AB25" s="67">
        <v>0</v>
      </c>
      <c r="AC25" s="64" t="s">
        <v>751</v>
      </c>
      <c r="AD25" s="67">
        <v>0</v>
      </c>
      <c r="AE25" s="28">
        <f t="shared" si="6"/>
        <v>0</v>
      </c>
      <c r="AF25" s="1"/>
    </row>
    <row r="26" spans="1:32" s="38" customFormat="1" ht="24.95" customHeight="1" x14ac:dyDescent="0.2">
      <c r="A26" s="15"/>
      <c r="B26" s="66" t="s">
        <v>644</v>
      </c>
      <c r="C26" s="64" t="s">
        <v>752</v>
      </c>
      <c r="D26" s="65">
        <f t="shared" si="4"/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79">
        <v>0</v>
      </c>
      <c r="T26" s="66" t="s">
        <v>753</v>
      </c>
      <c r="U26" s="64" t="s">
        <v>754</v>
      </c>
      <c r="V26" s="67">
        <v>0</v>
      </c>
      <c r="W26" s="27">
        <f>IF((IF('Раздел 9-3'!F23="-",0,'Раздел 9-3'!F23))=0,0,(IF(V26="-",0,V26))/(IF('Раздел 9-3'!F23="-",0,'Раздел 9-3'!F23)))</f>
        <v>0</v>
      </c>
      <c r="X26" s="68">
        <v>0</v>
      </c>
      <c r="Y26" s="27">
        <f t="shared" si="3"/>
        <v>0</v>
      </c>
      <c r="Z26" s="77">
        <v>0</v>
      </c>
      <c r="AA26" s="64" t="s">
        <v>752</v>
      </c>
      <c r="AB26" s="67">
        <v>0</v>
      </c>
      <c r="AC26" s="64" t="s">
        <v>754</v>
      </c>
      <c r="AD26" s="67">
        <v>0</v>
      </c>
      <c r="AE26" s="28">
        <f t="shared" si="6"/>
        <v>0</v>
      </c>
      <c r="AF26" s="1"/>
    </row>
    <row r="27" spans="1:32" s="38" customFormat="1" ht="24.95" customHeight="1" x14ac:dyDescent="0.2">
      <c r="A27" s="15"/>
      <c r="B27" s="116" t="s">
        <v>755</v>
      </c>
      <c r="C27" s="64" t="s">
        <v>756</v>
      </c>
      <c r="D27" s="65">
        <f t="shared" si="4"/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79">
        <v>0</v>
      </c>
      <c r="T27" s="116" t="s">
        <v>757</v>
      </c>
      <c r="U27" s="64" t="s">
        <v>758</v>
      </c>
      <c r="V27" s="67">
        <v>0</v>
      </c>
      <c r="W27" s="27">
        <f>IF((IF('Раздел 9-3'!F24="-",0,'Раздел 9-3'!F24))=0,0,(IF(V27="-",0,V27))/(IF('Раздел 9-3'!F24="-",0,'Раздел 9-3'!F24)))</f>
        <v>0</v>
      </c>
      <c r="X27" s="68">
        <v>0</v>
      </c>
      <c r="Y27" s="27">
        <f t="shared" si="3"/>
        <v>0</v>
      </c>
      <c r="Z27" s="77">
        <v>0</v>
      </c>
      <c r="AA27" s="64" t="s">
        <v>756</v>
      </c>
      <c r="AB27" s="67">
        <v>0</v>
      </c>
      <c r="AC27" s="64" t="s">
        <v>758</v>
      </c>
      <c r="AD27" s="67">
        <v>0</v>
      </c>
      <c r="AE27" s="28">
        <f t="shared" si="6"/>
        <v>0</v>
      </c>
      <c r="AF27" s="1"/>
    </row>
    <row r="28" spans="1:32" s="38" customFormat="1" ht="42" customHeight="1" x14ac:dyDescent="0.2">
      <c r="A28" s="15"/>
      <c r="B28" s="66" t="s">
        <v>648</v>
      </c>
      <c r="C28" s="117" t="s">
        <v>759</v>
      </c>
      <c r="D28" s="65">
        <f t="shared" si="4"/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79">
        <v>0</v>
      </c>
      <c r="T28" s="66" t="s">
        <v>760</v>
      </c>
      <c r="U28" s="117" t="s">
        <v>761</v>
      </c>
      <c r="V28" s="67">
        <v>0</v>
      </c>
      <c r="W28" s="27">
        <f>IF((IF('Раздел 9-3'!F25="-",0,'Раздел 9-3'!F25))=0,0,(IF(V28="-",0,V28))/(IF('Раздел 9-3'!F25="-",0,'Раздел 9-3'!F25)))</f>
        <v>0</v>
      </c>
      <c r="X28" s="68">
        <v>0</v>
      </c>
      <c r="Y28" s="27">
        <f t="shared" si="3"/>
        <v>0</v>
      </c>
      <c r="Z28" s="77">
        <v>0</v>
      </c>
      <c r="AA28" s="117" t="s">
        <v>759</v>
      </c>
      <c r="AB28" s="67">
        <v>0</v>
      </c>
      <c r="AC28" s="117" t="s">
        <v>761</v>
      </c>
      <c r="AD28" s="67">
        <v>0</v>
      </c>
      <c r="AE28" s="28">
        <f t="shared" si="6"/>
        <v>0</v>
      </c>
      <c r="AF28" s="1"/>
    </row>
    <row r="29" spans="1:32" s="38" customFormat="1" ht="26.1" customHeight="1" x14ac:dyDescent="0.2">
      <c r="A29" s="15"/>
      <c r="B29" s="95" t="s">
        <v>650</v>
      </c>
      <c r="C29" s="117" t="s">
        <v>762</v>
      </c>
      <c r="D29" s="65">
        <f t="shared" si="4"/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79">
        <v>0</v>
      </c>
      <c r="T29" s="95" t="s">
        <v>763</v>
      </c>
      <c r="U29" s="117" t="s">
        <v>764</v>
      </c>
      <c r="V29" s="67">
        <v>0</v>
      </c>
      <c r="W29" s="27">
        <f>IF((IF('Раздел 9-3'!F26="-",0,'Раздел 9-3'!F26))=0,0,(IF(V29="-",0,V29))/(IF('Раздел 9-3'!F26="-",0,'Раздел 9-3'!F26)))</f>
        <v>0</v>
      </c>
      <c r="X29" s="68">
        <v>0</v>
      </c>
      <c r="Y29" s="27">
        <f t="shared" si="3"/>
        <v>0</v>
      </c>
      <c r="Z29" s="77">
        <v>0</v>
      </c>
      <c r="AA29" s="117" t="s">
        <v>762</v>
      </c>
      <c r="AB29" s="67">
        <v>0</v>
      </c>
      <c r="AC29" s="117" t="s">
        <v>764</v>
      </c>
      <c r="AD29" s="67">
        <v>0</v>
      </c>
      <c r="AE29" s="28">
        <f t="shared" si="6"/>
        <v>0</v>
      </c>
      <c r="AF29" s="1"/>
    </row>
    <row r="30" spans="1:32" s="38" customFormat="1" ht="15" customHeight="1" x14ac:dyDescent="0.2">
      <c r="A30" s="15"/>
      <c r="B30" s="95" t="s">
        <v>652</v>
      </c>
      <c r="C30" s="117" t="s">
        <v>765</v>
      </c>
      <c r="D30" s="65">
        <f t="shared" si="4"/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79">
        <v>0</v>
      </c>
      <c r="T30" s="95" t="s">
        <v>652</v>
      </c>
      <c r="U30" s="117" t="s">
        <v>766</v>
      </c>
      <c r="V30" s="67">
        <v>0</v>
      </c>
      <c r="W30" s="27">
        <f>IF((IF('Раздел 9-3'!F27="-",0,'Раздел 9-3'!F27))=0,0,(IF(V30="-",0,V30))/(IF('Раздел 9-3'!F27="-",0,'Раздел 9-3'!F27)))</f>
        <v>0</v>
      </c>
      <c r="X30" s="68">
        <v>0</v>
      </c>
      <c r="Y30" s="27">
        <f t="shared" si="3"/>
        <v>0</v>
      </c>
      <c r="Z30" s="77">
        <v>0</v>
      </c>
      <c r="AA30" s="117" t="s">
        <v>765</v>
      </c>
      <c r="AB30" s="67">
        <v>0</v>
      </c>
      <c r="AC30" s="117" t="s">
        <v>766</v>
      </c>
      <c r="AD30" s="67">
        <v>0</v>
      </c>
      <c r="AE30" s="28">
        <f t="shared" si="6"/>
        <v>0</v>
      </c>
      <c r="AF30" s="1"/>
    </row>
    <row r="31" spans="1:32" s="38" customFormat="1" ht="26.1" customHeight="1" x14ac:dyDescent="0.2">
      <c r="A31" s="15"/>
      <c r="B31" s="66" t="s">
        <v>654</v>
      </c>
      <c r="C31" s="117" t="s">
        <v>767</v>
      </c>
      <c r="D31" s="65">
        <f t="shared" si="4"/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79">
        <v>0</v>
      </c>
      <c r="T31" s="66" t="s">
        <v>768</v>
      </c>
      <c r="U31" s="117" t="s">
        <v>769</v>
      </c>
      <c r="V31" s="67">
        <v>0</v>
      </c>
      <c r="W31" s="27">
        <f>IF((IF('Раздел 9-3'!F28="-",0,'Раздел 9-3'!F28))=0,0,(IF(V31="-",0,V31))/(IF('Раздел 9-3'!F28="-",0,'Раздел 9-3'!F28)))</f>
        <v>0</v>
      </c>
      <c r="X31" s="68">
        <v>0</v>
      </c>
      <c r="Y31" s="27">
        <f t="shared" si="3"/>
        <v>0</v>
      </c>
      <c r="Z31" s="77">
        <v>0</v>
      </c>
      <c r="AA31" s="117" t="s">
        <v>767</v>
      </c>
      <c r="AB31" s="67">
        <v>0</v>
      </c>
      <c r="AC31" s="117" t="s">
        <v>769</v>
      </c>
      <c r="AD31" s="67">
        <v>0</v>
      </c>
      <c r="AE31" s="28">
        <f t="shared" si="6"/>
        <v>0</v>
      </c>
      <c r="AF31" s="1"/>
    </row>
    <row r="32" spans="1:32" s="38" customFormat="1" ht="26.1" customHeight="1" x14ac:dyDescent="0.2">
      <c r="A32" s="15"/>
      <c r="B32" s="66" t="s">
        <v>770</v>
      </c>
      <c r="C32" s="117" t="s">
        <v>771</v>
      </c>
      <c r="D32" s="65">
        <f t="shared" si="4"/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79">
        <v>0</v>
      </c>
      <c r="T32" s="66" t="s">
        <v>772</v>
      </c>
      <c r="U32" s="117" t="s">
        <v>773</v>
      </c>
      <c r="V32" s="67">
        <v>0</v>
      </c>
      <c r="W32" s="27">
        <f>IF((IF('Раздел 9-3'!F29="-",0,'Раздел 9-3'!F29))=0,0,(IF(V32="-",0,V32))/(IF('Раздел 9-3'!F29="-",0,'Раздел 9-3'!F29)))</f>
        <v>0</v>
      </c>
      <c r="X32" s="68">
        <v>0</v>
      </c>
      <c r="Y32" s="27">
        <f t="shared" si="3"/>
        <v>0</v>
      </c>
      <c r="Z32" s="77">
        <v>0</v>
      </c>
      <c r="AA32" s="117" t="s">
        <v>771</v>
      </c>
      <c r="AB32" s="67">
        <v>0</v>
      </c>
      <c r="AC32" s="117" t="s">
        <v>773</v>
      </c>
      <c r="AD32" s="67">
        <v>0</v>
      </c>
      <c r="AE32" s="28">
        <f t="shared" si="6"/>
        <v>0</v>
      </c>
      <c r="AF32" s="1"/>
    </row>
    <row r="33" spans="1:32" s="38" customFormat="1" ht="24.95" customHeight="1" x14ac:dyDescent="0.2">
      <c r="A33" s="15"/>
      <c r="B33" s="124" t="s">
        <v>774</v>
      </c>
      <c r="C33" s="125" t="s">
        <v>775</v>
      </c>
      <c r="D33" s="65">
        <f t="shared" si="4"/>
        <v>0</v>
      </c>
      <c r="E33" s="65">
        <f t="shared" ref="E33:S33" si="7">IF(E34="-",0,E34) + IF(E35="-",0,E35) + IF(E36="-",0,E36) + IF(E37="-",0,E37) + IF(E38="-",0,E38)</f>
        <v>0</v>
      </c>
      <c r="F33" s="65">
        <f t="shared" si="7"/>
        <v>0</v>
      </c>
      <c r="G33" s="65">
        <f t="shared" si="7"/>
        <v>0</v>
      </c>
      <c r="H33" s="65">
        <f t="shared" si="7"/>
        <v>0</v>
      </c>
      <c r="I33" s="65">
        <f t="shared" si="7"/>
        <v>0</v>
      </c>
      <c r="J33" s="65">
        <f t="shared" si="7"/>
        <v>0</v>
      </c>
      <c r="K33" s="65">
        <f t="shared" si="7"/>
        <v>0</v>
      </c>
      <c r="L33" s="65">
        <f t="shared" si="7"/>
        <v>0</v>
      </c>
      <c r="M33" s="65">
        <f t="shared" si="7"/>
        <v>0</v>
      </c>
      <c r="N33" s="65">
        <f t="shared" si="7"/>
        <v>0</v>
      </c>
      <c r="O33" s="65">
        <f t="shared" si="7"/>
        <v>0</v>
      </c>
      <c r="P33" s="65">
        <f t="shared" si="7"/>
        <v>0</v>
      </c>
      <c r="Q33" s="65">
        <f t="shared" si="7"/>
        <v>0</v>
      </c>
      <c r="R33" s="65">
        <f t="shared" si="7"/>
        <v>0</v>
      </c>
      <c r="S33" s="91">
        <f t="shared" si="7"/>
        <v>0</v>
      </c>
      <c r="T33" s="53" t="s">
        <v>776</v>
      </c>
      <c r="U33" s="59" t="s">
        <v>775</v>
      </c>
      <c r="V33" s="17" t="s">
        <v>157</v>
      </c>
      <c r="W33" s="17" t="s">
        <v>157</v>
      </c>
      <c r="X33" s="65">
        <f>IF(X34="-",0,X34) + IF(X35="-",0,X35) + IF(X36="-",0,X36) + IF(X37="-",0,X37) + IF(X38="-",0,X38)</f>
        <v>0</v>
      </c>
      <c r="Y33" s="17" t="s">
        <v>157</v>
      </c>
      <c r="Z33" s="28">
        <f>IF(Z34="-",0,Z34) + IF(Z35="-",0,Z35) + IF(Z36="-",0,Z36) + IF(Z37="-",0,Z37) + IF(Z38="-",0,Z38)</f>
        <v>0</v>
      </c>
      <c r="AA33" s="125" t="s">
        <v>775</v>
      </c>
      <c r="AB33" s="27">
        <f>IF(AB34="-",0,AB34) + IF(AB35="-",0,AB35) + IF(AB36="-",0,AB36) + IF(AB37="-",0,AB37) + IF(AB38="-",0,AB38)</f>
        <v>0</v>
      </c>
      <c r="AC33" s="61" t="s">
        <v>775</v>
      </c>
      <c r="AD33" s="17" t="s">
        <v>157</v>
      </c>
      <c r="AE33" s="62" t="s">
        <v>157</v>
      </c>
      <c r="AF33" s="1"/>
    </row>
    <row r="34" spans="1:32" s="38" customFormat="1" ht="15" customHeight="1" x14ac:dyDescent="0.2">
      <c r="A34" s="15"/>
      <c r="B34" s="66" t="s">
        <v>777</v>
      </c>
      <c r="C34" s="64" t="s">
        <v>778</v>
      </c>
      <c r="D34" s="65">
        <f t="shared" si="4"/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79">
        <v>0</v>
      </c>
      <c r="T34" s="66" t="s">
        <v>779</v>
      </c>
      <c r="U34" s="64" t="s">
        <v>780</v>
      </c>
      <c r="V34" s="67">
        <v>0</v>
      </c>
      <c r="W34" s="17" t="s">
        <v>157</v>
      </c>
      <c r="X34" s="68">
        <v>0</v>
      </c>
      <c r="Y34" s="27">
        <f>IF((IF(V34="-",0,V34))=0,0,(IF((X34 * 1000)="-",0,(X34 * 1000)))/(IF(V34="-",0,V34)))</f>
        <v>0</v>
      </c>
      <c r="Z34" s="77">
        <v>0</v>
      </c>
      <c r="AA34" s="64" t="s">
        <v>778</v>
      </c>
      <c r="AB34" s="67">
        <v>0</v>
      </c>
      <c r="AC34" s="17" t="s">
        <v>780</v>
      </c>
      <c r="AD34" s="67">
        <v>0</v>
      </c>
      <c r="AE34" s="62" t="s">
        <v>157</v>
      </c>
      <c r="AF34" s="1"/>
    </row>
    <row r="35" spans="1:32" s="38" customFormat="1" ht="15" customHeight="1" x14ac:dyDescent="0.2">
      <c r="A35" s="15"/>
      <c r="B35" s="66" t="s">
        <v>781</v>
      </c>
      <c r="C35" s="64" t="s">
        <v>782</v>
      </c>
      <c r="D35" s="65">
        <f t="shared" si="4"/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79">
        <v>0</v>
      </c>
      <c r="T35" s="66" t="s">
        <v>783</v>
      </c>
      <c r="U35" s="64" t="s">
        <v>784</v>
      </c>
      <c r="V35" s="67">
        <v>0</v>
      </c>
      <c r="W35" s="17" t="s">
        <v>157</v>
      </c>
      <c r="X35" s="68">
        <v>0</v>
      </c>
      <c r="Y35" s="27">
        <f>IF((IF(V35="-",0,V35))=0,0,(IF((X35 * 1000)="-",0,(X35 * 1000)))/(IF(V35="-",0,V35)))</f>
        <v>0</v>
      </c>
      <c r="Z35" s="77">
        <v>0</v>
      </c>
      <c r="AA35" s="64" t="s">
        <v>782</v>
      </c>
      <c r="AB35" s="67">
        <v>0</v>
      </c>
      <c r="AC35" s="17" t="s">
        <v>784</v>
      </c>
      <c r="AD35" s="67">
        <v>0</v>
      </c>
      <c r="AE35" s="62" t="s">
        <v>157</v>
      </c>
      <c r="AF35" s="1"/>
    </row>
    <row r="36" spans="1:32" s="38" customFormat="1" ht="15" customHeight="1" x14ac:dyDescent="0.2">
      <c r="A36" s="15"/>
      <c r="B36" s="66" t="s">
        <v>785</v>
      </c>
      <c r="C36" s="64" t="s">
        <v>786</v>
      </c>
      <c r="D36" s="65">
        <f t="shared" si="4"/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79">
        <v>0</v>
      </c>
      <c r="T36" s="66" t="s">
        <v>787</v>
      </c>
      <c r="U36" s="64" t="s">
        <v>788</v>
      </c>
      <c r="V36" s="67">
        <v>0</v>
      </c>
      <c r="W36" s="17" t="s">
        <v>157</v>
      </c>
      <c r="X36" s="68">
        <v>0</v>
      </c>
      <c r="Y36" s="27">
        <f>IF((IF(V36="-",0,V36))=0,0,(IF((X36 * 1000)="-",0,(X36 * 1000)))/(IF(V36="-",0,V36)))</f>
        <v>0</v>
      </c>
      <c r="Z36" s="77">
        <v>0</v>
      </c>
      <c r="AA36" s="64" t="s">
        <v>786</v>
      </c>
      <c r="AB36" s="67">
        <v>0</v>
      </c>
      <c r="AC36" s="17" t="s">
        <v>788</v>
      </c>
      <c r="AD36" s="67">
        <v>0</v>
      </c>
      <c r="AE36" s="62" t="s">
        <v>157</v>
      </c>
      <c r="AF36" s="1"/>
    </row>
    <row r="37" spans="1:32" s="38" customFormat="1" ht="15" customHeight="1" x14ac:dyDescent="0.2">
      <c r="A37" s="15"/>
      <c r="B37" s="66" t="s">
        <v>789</v>
      </c>
      <c r="C37" s="64" t="s">
        <v>790</v>
      </c>
      <c r="D37" s="65">
        <f t="shared" si="4"/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79">
        <v>0</v>
      </c>
      <c r="T37" s="66" t="s">
        <v>791</v>
      </c>
      <c r="U37" s="64" t="s">
        <v>792</v>
      </c>
      <c r="V37" s="67">
        <v>0</v>
      </c>
      <c r="W37" s="17" t="s">
        <v>157</v>
      </c>
      <c r="X37" s="68">
        <v>0</v>
      </c>
      <c r="Y37" s="27">
        <f>IF((IF(V37="-",0,V37))=0,0,(IF((X37 * 1000)="-",0,(X37 * 1000)))/(IF(V37="-",0,V37)))</f>
        <v>0</v>
      </c>
      <c r="Z37" s="77">
        <v>0</v>
      </c>
      <c r="AA37" s="64" t="s">
        <v>790</v>
      </c>
      <c r="AB37" s="67">
        <v>0</v>
      </c>
      <c r="AC37" s="17" t="s">
        <v>792</v>
      </c>
      <c r="AD37" s="67">
        <v>0</v>
      </c>
      <c r="AE37" s="62" t="s">
        <v>157</v>
      </c>
      <c r="AF37" s="1"/>
    </row>
    <row r="38" spans="1:32" s="38" customFormat="1" ht="15" customHeight="1" x14ac:dyDescent="0.2">
      <c r="A38" s="15"/>
      <c r="B38" s="66" t="s">
        <v>793</v>
      </c>
      <c r="C38" s="70" t="s">
        <v>794</v>
      </c>
      <c r="D38" s="83">
        <f t="shared" si="4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84">
        <v>0</v>
      </c>
      <c r="T38" s="66" t="s">
        <v>793</v>
      </c>
      <c r="U38" s="70" t="s">
        <v>795</v>
      </c>
      <c r="V38" s="73" t="s">
        <v>157</v>
      </c>
      <c r="W38" s="73" t="s">
        <v>157</v>
      </c>
      <c r="X38" s="72">
        <v>0</v>
      </c>
      <c r="Y38" s="73" t="s">
        <v>157</v>
      </c>
      <c r="Z38" s="86">
        <v>0</v>
      </c>
      <c r="AA38" s="70" t="s">
        <v>794</v>
      </c>
      <c r="AB38" s="71">
        <v>0</v>
      </c>
      <c r="AC38" s="73" t="s">
        <v>795</v>
      </c>
      <c r="AD38" s="73" t="s">
        <v>157</v>
      </c>
      <c r="AE38" s="97" t="s">
        <v>157</v>
      </c>
      <c r="AF38" s="1"/>
    </row>
    <row r="39" spans="1:32" s="1" customFormat="1" ht="12.95" customHeight="1" x14ac:dyDescent="0.2">
      <c r="L39" s="111" t="s">
        <v>796</v>
      </c>
    </row>
    <row r="40" spans="1:32" s="13" customFormat="1" ht="15" customHeight="1" x14ac:dyDescent="0.2">
      <c r="B40" s="126" t="s">
        <v>79</v>
      </c>
    </row>
    <row r="41" spans="1:32" s="44" customFormat="1" ht="101.1" customHeight="1" x14ac:dyDescent="0.2">
      <c r="A41" s="15"/>
      <c r="B41" s="17" t="s">
        <v>19</v>
      </c>
      <c r="C41" s="17" t="s">
        <v>20</v>
      </c>
      <c r="D41" s="17" t="s">
        <v>797</v>
      </c>
      <c r="E41" s="17" t="s">
        <v>798</v>
      </c>
      <c r="F41" s="41"/>
    </row>
    <row r="42" spans="1:32" s="127" customFormat="1" ht="11.1" customHeight="1" x14ac:dyDescent="0.2">
      <c r="A42" s="128"/>
      <c r="B42" s="20" t="s">
        <v>27</v>
      </c>
      <c r="C42" s="20" t="s">
        <v>28</v>
      </c>
      <c r="D42" s="20" t="s">
        <v>29</v>
      </c>
      <c r="E42" s="20" t="s">
        <v>30</v>
      </c>
    </row>
    <row r="43" spans="1:32" s="44" customFormat="1" ht="26.1" customHeight="1" x14ac:dyDescent="0.2">
      <c r="A43" s="15"/>
      <c r="B43" s="53" t="s">
        <v>799</v>
      </c>
      <c r="C43" s="54" t="s">
        <v>800</v>
      </c>
      <c r="D43" s="129">
        <f>IF(D44="-",0,D44) + IF(D45="-",0,D45) + IF(D46="-",0,D46) + IF(D47="-",0,D47)</f>
        <v>0</v>
      </c>
      <c r="E43" s="25">
        <f>IF(E44="-",0,E44) + IF(E45="-",0,E45) + IF(E46="-",0,E46) + IF(E47="-",0,E47)</f>
        <v>0</v>
      </c>
      <c r="F43" s="41"/>
    </row>
    <row r="44" spans="1:32" s="44" customFormat="1" ht="26.1" customHeight="1" x14ac:dyDescent="0.2">
      <c r="A44" s="15"/>
      <c r="B44" s="66" t="s">
        <v>801</v>
      </c>
      <c r="C44" s="64" t="s">
        <v>802</v>
      </c>
      <c r="D44" s="130">
        <v>0</v>
      </c>
      <c r="E44" s="77">
        <v>0</v>
      </c>
      <c r="F44" s="41"/>
    </row>
    <row r="45" spans="1:32" s="44" customFormat="1" ht="15" customHeight="1" x14ac:dyDescent="0.2">
      <c r="A45" s="15"/>
      <c r="B45" s="118" t="s">
        <v>803</v>
      </c>
      <c r="C45" s="64" t="s">
        <v>804</v>
      </c>
      <c r="D45" s="130">
        <v>0</v>
      </c>
      <c r="E45" s="77">
        <v>0</v>
      </c>
      <c r="F45" s="41"/>
    </row>
    <row r="46" spans="1:32" s="44" customFormat="1" ht="15" customHeight="1" x14ac:dyDescent="0.2">
      <c r="A46" s="15"/>
      <c r="B46" s="118" t="s">
        <v>805</v>
      </c>
      <c r="C46" s="64" t="s">
        <v>806</v>
      </c>
      <c r="D46" s="130">
        <v>0</v>
      </c>
      <c r="E46" s="77">
        <v>0</v>
      </c>
      <c r="F46" s="41"/>
    </row>
    <row r="47" spans="1:32" s="44" customFormat="1" ht="15" customHeight="1" x14ac:dyDescent="0.2">
      <c r="A47" s="15"/>
      <c r="B47" s="118" t="s">
        <v>807</v>
      </c>
      <c r="C47" s="70" t="s">
        <v>808</v>
      </c>
      <c r="D47" s="131">
        <v>0</v>
      </c>
      <c r="E47" s="86">
        <v>0</v>
      </c>
      <c r="F47" s="41"/>
    </row>
    <row r="48" spans="1:32" s="44" customFormat="1" ht="15" customHeight="1" x14ac:dyDescent="0.2"/>
    <row r="49" spans="1:12" s="13" customFormat="1" ht="15" customHeight="1" x14ac:dyDescent="0.2">
      <c r="B49" s="126" t="s">
        <v>79</v>
      </c>
    </row>
    <row r="50" spans="1:12" s="44" customFormat="1" ht="44.1" customHeight="1" x14ac:dyDescent="0.2">
      <c r="A50" s="15"/>
      <c r="B50" s="164" t="s">
        <v>19</v>
      </c>
      <c r="C50" s="164" t="s">
        <v>20</v>
      </c>
      <c r="D50" s="164" t="s">
        <v>809</v>
      </c>
      <c r="E50" s="164" t="s">
        <v>810</v>
      </c>
      <c r="F50" s="164" t="s">
        <v>811</v>
      </c>
      <c r="G50" s="164" t="s">
        <v>812</v>
      </c>
      <c r="H50" s="244" t="s">
        <v>813</v>
      </c>
      <c r="I50" s="164" t="s">
        <v>814</v>
      </c>
      <c r="J50" s="273" t="s">
        <v>815</v>
      </c>
      <c r="K50" s="283" t="s">
        <v>816</v>
      </c>
      <c r="L50" s="283"/>
    </row>
    <row r="51" spans="1:12" s="127" customFormat="1" ht="44.1" customHeight="1" x14ac:dyDescent="0.2">
      <c r="B51" s="167"/>
      <c r="C51" s="167"/>
      <c r="D51" s="167"/>
      <c r="E51" s="167"/>
      <c r="F51" s="167"/>
      <c r="G51" s="167"/>
      <c r="H51" s="165"/>
      <c r="I51" s="167"/>
      <c r="J51" s="275"/>
      <c r="K51" s="132" t="s">
        <v>817</v>
      </c>
      <c r="L51" s="132" t="s">
        <v>818</v>
      </c>
    </row>
    <row r="52" spans="1:12" s="127" customFormat="1" ht="11.1" customHeight="1" x14ac:dyDescent="0.2">
      <c r="A52" s="128"/>
      <c r="B52" s="20" t="s">
        <v>27</v>
      </c>
      <c r="C52" s="20" t="s">
        <v>28</v>
      </c>
      <c r="D52" s="20" t="s">
        <v>29</v>
      </c>
      <c r="E52" s="20" t="s">
        <v>30</v>
      </c>
      <c r="F52" s="20" t="s">
        <v>31</v>
      </c>
      <c r="G52" s="20" t="s">
        <v>32</v>
      </c>
      <c r="H52" s="133" t="s">
        <v>33</v>
      </c>
      <c r="I52" s="20" t="s">
        <v>130</v>
      </c>
      <c r="J52" s="20" t="s">
        <v>693</v>
      </c>
      <c r="K52" s="20" t="s">
        <v>131</v>
      </c>
      <c r="L52" s="20" t="s">
        <v>132</v>
      </c>
    </row>
    <row r="53" spans="1:12" s="52" customFormat="1" ht="38.1" customHeight="1" x14ac:dyDescent="0.2">
      <c r="A53" s="15"/>
      <c r="B53" s="53" t="s">
        <v>819</v>
      </c>
      <c r="C53" s="54" t="s">
        <v>820</v>
      </c>
      <c r="D53" s="56">
        <f>IF(D54="-",0,D54) + IF(D55="-",0,D55) + IF(D56="-",0,D56) + IF(D59="-",0,D59) + IF(D60="-",0,D60) + IF(D62="-",0,D62) + IF(D64="-",0,D64) + IF(D67="-",0,D67) + IF(D68="-",0,D68) + IF(D69="-",0,D69)</f>
        <v>0</v>
      </c>
      <c r="E53" s="56">
        <f>IF(E54="-",0,E54) + IF(E55="-",0,E55) + IF(E56="-",0,E56) + IF(E59="-",0,E59) + IF(E60="-",0,E60) + IF(E62="-",0,E62) + IF(E64="-",0,E64) + IF(E67="-",0,E67) + IF(E68="-",0,E68) + IF(E69="-",0,E69)</f>
        <v>0</v>
      </c>
      <c r="F53" s="56">
        <f>IF(F54="-",0,F54) + IF(F55="-",0,F55) + IF(F56="-",0,F56) + IF(F59="-",0,F59) + IF(F60="-",0,F60) + IF(F62="-",0,F62) + IF(F64="-",0,F64) + IF(F67="-",0,F67) + IF(F68="-",0,F68) + IF(F69="-",0,F69)</f>
        <v>0</v>
      </c>
      <c r="G53" s="56">
        <f>IF(G55="-",0,G55) + IF(G56="-",0,G56) + IF(G59="-",0,G59) + IF(G60="-",0,G60) + IF(G62="-",0,G62) + IF(G64="-",0,G64) + IF(G67="-",0,G67) + IF(G68="-",0,G68)</f>
        <v>0</v>
      </c>
      <c r="H53" s="129">
        <f>IF(H54="-",0,H54) + IF(H55="-",0,H55) + IF(H56="-",0,H56) + IF(H59="-",0,H59) + IF(H60="-",0,H60) + IF(H62="-",0,H62) + IF(H64="-",0,H64) + IF(H67="-",0,H67) + IF(H68="-",0,H68) + IF(H69="-",0,H69)</f>
        <v>0</v>
      </c>
      <c r="I53" s="24">
        <f>IF(I54="-",0,I54) + IF(I55="-",0,I55) + IF(I56="-",0,I56) + IF(I59="-",0,I59) + IF(I60="-",0,I60) + IF(I62="-",0,I62) + IF(I64="-",0,I64) + IF(I67="-",0,I67) + IF(I68="-",0,I68) + IF(I69="-",0,I69)</f>
        <v>0</v>
      </c>
      <c r="J53" s="24">
        <f>IF(J54="-",0,J54) + IF(J55="-",0,J55) + IF(J56="-",0,J56) + IF(J59="-",0,J59) + IF(J60="-",0,J60) + IF(J62="-",0,J62) + IF(J64="-",0,J64) + IF(J67="-",0,J67) + IF(J68="-",0,J68)</f>
        <v>0</v>
      </c>
      <c r="K53" s="55" t="s">
        <v>157</v>
      </c>
      <c r="L53" s="58" t="s">
        <v>157</v>
      </c>
    </row>
    <row r="54" spans="1:12" s="42" customFormat="1" ht="30.95" customHeight="1" x14ac:dyDescent="0.2">
      <c r="A54" s="15"/>
      <c r="B54" s="66" t="s">
        <v>618</v>
      </c>
      <c r="C54" s="64" t="s">
        <v>821</v>
      </c>
      <c r="D54" s="68">
        <v>0</v>
      </c>
      <c r="E54" s="68">
        <v>0</v>
      </c>
      <c r="F54" s="68">
        <v>0</v>
      </c>
      <c r="G54" s="17" t="s">
        <v>157</v>
      </c>
      <c r="H54" s="130">
        <v>0</v>
      </c>
      <c r="I54" s="67">
        <v>0</v>
      </c>
      <c r="J54" s="67">
        <v>0</v>
      </c>
      <c r="K54" s="17" t="s">
        <v>157</v>
      </c>
      <c r="L54" s="62" t="s">
        <v>157</v>
      </c>
    </row>
    <row r="55" spans="1:12" s="42" customFormat="1" ht="21" customHeight="1" x14ac:dyDescent="0.2">
      <c r="A55" s="15"/>
      <c r="B55" s="66" t="s">
        <v>620</v>
      </c>
      <c r="C55" s="64" t="s">
        <v>822</v>
      </c>
      <c r="D55" s="68">
        <v>0</v>
      </c>
      <c r="E55" s="68">
        <v>0</v>
      </c>
      <c r="F55" s="68">
        <v>0</v>
      </c>
      <c r="G55" s="68">
        <v>0</v>
      </c>
      <c r="H55" s="130">
        <v>0</v>
      </c>
      <c r="I55" s="67">
        <v>0</v>
      </c>
      <c r="J55" s="67">
        <v>0</v>
      </c>
      <c r="K55" s="134">
        <f t="shared" ref="K55:K75" si="8">IF((IF(H55="-",0,H55))=0,0,(IF(D55="-",0,D55))/(IF(H55="-",0,H55)))</f>
        <v>0</v>
      </c>
      <c r="L55" s="135">
        <f t="shared" ref="L55:L75" si="9">IF((IF(I55="-",0,I55))=0,0,(IF(E55="-",0,E55))/(IF(I55="-",0,I55)))</f>
        <v>0</v>
      </c>
    </row>
    <row r="56" spans="1:12" s="42" customFormat="1" ht="21" customHeight="1" x14ac:dyDescent="0.2">
      <c r="A56" s="15"/>
      <c r="B56" s="118" t="s">
        <v>823</v>
      </c>
      <c r="C56" s="64" t="s">
        <v>824</v>
      </c>
      <c r="D56" s="68">
        <v>0</v>
      </c>
      <c r="E56" s="68">
        <v>0</v>
      </c>
      <c r="F56" s="68">
        <v>0</v>
      </c>
      <c r="G56" s="68">
        <v>0</v>
      </c>
      <c r="H56" s="130">
        <v>0</v>
      </c>
      <c r="I56" s="67">
        <v>0</v>
      </c>
      <c r="J56" s="67">
        <v>0</v>
      </c>
      <c r="K56" s="134">
        <f t="shared" si="8"/>
        <v>0</v>
      </c>
      <c r="L56" s="135">
        <f t="shared" si="9"/>
        <v>0</v>
      </c>
    </row>
    <row r="57" spans="1:12" s="42" customFormat="1" ht="30.95" customHeight="1" x14ac:dyDescent="0.2">
      <c r="A57" s="15"/>
      <c r="B57" s="116" t="s">
        <v>624</v>
      </c>
      <c r="C57" s="64" t="s">
        <v>825</v>
      </c>
      <c r="D57" s="68">
        <v>0</v>
      </c>
      <c r="E57" s="68">
        <v>0</v>
      </c>
      <c r="F57" s="68">
        <v>0</v>
      </c>
      <c r="G57" s="68">
        <v>0</v>
      </c>
      <c r="H57" s="130">
        <v>0</v>
      </c>
      <c r="I57" s="67">
        <v>0</v>
      </c>
      <c r="J57" s="67">
        <v>0</v>
      </c>
      <c r="K57" s="134">
        <f t="shared" si="8"/>
        <v>0</v>
      </c>
      <c r="L57" s="135">
        <f t="shared" si="9"/>
        <v>0</v>
      </c>
    </row>
    <row r="58" spans="1:12" s="42" customFormat="1" ht="21" customHeight="1" x14ac:dyDescent="0.2">
      <c r="A58" s="15"/>
      <c r="B58" s="116" t="s">
        <v>626</v>
      </c>
      <c r="C58" s="64" t="s">
        <v>826</v>
      </c>
      <c r="D58" s="68">
        <v>0</v>
      </c>
      <c r="E58" s="68">
        <v>0</v>
      </c>
      <c r="F58" s="68">
        <v>0</v>
      </c>
      <c r="G58" s="68">
        <v>0</v>
      </c>
      <c r="H58" s="130">
        <v>0</v>
      </c>
      <c r="I58" s="67">
        <v>0</v>
      </c>
      <c r="J58" s="67">
        <v>0</v>
      </c>
      <c r="K58" s="134">
        <f t="shared" si="8"/>
        <v>0</v>
      </c>
      <c r="L58" s="135">
        <f t="shared" si="9"/>
        <v>0</v>
      </c>
    </row>
    <row r="59" spans="1:12" s="42" customFormat="1" ht="21" customHeight="1" x14ac:dyDescent="0.2">
      <c r="A59" s="15"/>
      <c r="B59" s="66" t="s">
        <v>827</v>
      </c>
      <c r="C59" s="117" t="s">
        <v>828</v>
      </c>
      <c r="D59" s="68">
        <v>0</v>
      </c>
      <c r="E59" s="68">
        <v>0</v>
      </c>
      <c r="F59" s="68">
        <v>0</v>
      </c>
      <c r="G59" s="68">
        <v>0</v>
      </c>
      <c r="H59" s="130">
        <v>0</v>
      </c>
      <c r="I59" s="67">
        <v>0</v>
      </c>
      <c r="J59" s="67">
        <v>0</v>
      </c>
      <c r="K59" s="134">
        <f t="shared" si="8"/>
        <v>0</v>
      </c>
      <c r="L59" s="135">
        <f t="shared" si="9"/>
        <v>0</v>
      </c>
    </row>
    <row r="60" spans="1:12" s="42" customFormat="1" ht="21" customHeight="1" x14ac:dyDescent="0.2">
      <c r="A60" s="15"/>
      <c r="B60" s="66" t="s">
        <v>638</v>
      </c>
      <c r="C60" s="117" t="s">
        <v>829</v>
      </c>
      <c r="D60" s="68">
        <v>0</v>
      </c>
      <c r="E60" s="68">
        <v>0</v>
      </c>
      <c r="F60" s="68">
        <v>0</v>
      </c>
      <c r="G60" s="68">
        <v>0</v>
      </c>
      <c r="H60" s="130">
        <v>0</v>
      </c>
      <c r="I60" s="67">
        <v>0</v>
      </c>
      <c r="J60" s="67">
        <v>0</v>
      </c>
      <c r="K60" s="134">
        <f t="shared" si="8"/>
        <v>0</v>
      </c>
      <c r="L60" s="135">
        <f t="shared" si="9"/>
        <v>0</v>
      </c>
    </row>
    <row r="61" spans="1:12" s="42" customFormat="1" ht="30.95" customHeight="1" x14ac:dyDescent="0.2">
      <c r="A61" s="15"/>
      <c r="B61" s="95" t="s">
        <v>830</v>
      </c>
      <c r="C61" s="117" t="s">
        <v>831</v>
      </c>
      <c r="D61" s="68">
        <v>0</v>
      </c>
      <c r="E61" s="68">
        <v>0</v>
      </c>
      <c r="F61" s="68">
        <v>0</v>
      </c>
      <c r="G61" s="68">
        <v>0</v>
      </c>
      <c r="H61" s="130">
        <v>0</v>
      </c>
      <c r="I61" s="67">
        <v>0</v>
      </c>
      <c r="J61" s="67">
        <v>0</v>
      </c>
      <c r="K61" s="134">
        <f t="shared" si="8"/>
        <v>0</v>
      </c>
      <c r="L61" s="135">
        <f t="shared" si="9"/>
        <v>0</v>
      </c>
    </row>
    <row r="62" spans="1:12" s="42" customFormat="1" ht="21" customHeight="1" x14ac:dyDescent="0.2">
      <c r="A62" s="15"/>
      <c r="B62" s="66" t="s">
        <v>644</v>
      </c>
      <c r="C62" s="117" t="s">
        <v>832</v>
      </c>
      <c r="D62" s="68">
        <v>0</v>
      </c>
      <c r="E62" s="68">
        <v>0</v>
      </c>
      <c r="F62" s="68">
        <v>0</v>
      </c>
      <c r="G62" s="68">
        <v>0</v>
      </c>
      <c r="H62" s="130">
        <v>0</v>
      </c>
      <c r="I62" s="67">
        <v>0</v>
      </c>
      <c r="J62" s="67">
        <v>0</v>
      </c>
      <c r="K62" s="134">
        <f t="shared" si="8"/>
        <v>0</v>
      </c>
      <c r="L62" s="135">
        <f t="shared" si="9"/>
        <v>0</v>
      </c>
    </row>
    <row r="63" spans="1:12" s="42" customFormat="1" ht="30.95" customHeight="1" x14ac:dyDescent="0.2">
      <c r="A63" s="15"/>
      <c r="B63" s="95" t="s">
        <v>830</v>
      </c>
      <c r="C63" s="117" t="s">
        <v>833</v>
      </c>
      <c r="D63" s="68">
        <v>0</v>
      </c>
      <c r="E63" s="68">
        <v>0</v>
      </c>
      <c r="F63" s="68">
        <v>0</v>
      </c>
      <c r="G63" s="68">
        <v>0</v>
      </c>
      <c r="H63" s="130">
        <v>0</v>
      </c>
      <c r="I63" s="67">
        <v>0</v>
      </c>
      <c r="J63" s="67">
        <v>0</v>
      </c>
      <c r="K63" s="134">
        <f t="shared" si="8"/>
        <v>0</v>
      </c>
      <c r="L63" s="135">
        <f t="shared" si="9"/>
        <v>0</v>
      </c>
    </row>
    <row r="64" spans="1:12" s="42" customFormat="1" ht="21" customHeight="1" x14ac:dyDescent="0.2">
      <c r="A64" s="15"/>
      <c r="B64" s="66" t="s">
        <v>648</v>
      </c>
      <c r="C64" s="117" t="s">
        <v>834</v>
      </c>
      <c r="D64" s="68">
        <v>0</v>
      </c>
      <c r="E64" s="68">
        <v>0</v>
      </c>
      <c r="F64" s="68">
        <v>0</v>
      </c>
      <c r="G64" s="68">
        <v>0</v>
      </c>
      <c r="H64" s="130">
        <v>0</v>
      </c>
      <c r="I64" s="67">
        <v>0</v>
      </c>
      <c r="J64" s="67">
        <v>0</v>
      </c>
      <c r="K64" s="134">
        <f t="shared" si="8"/>
        <v>0</v>
      </c>
      <c r="L64" s="135">
        <f t="shared" si="9"/>
        <v>0</v>
      </c>
    </row>
    <row r="65" spans="1:12" s="42" customFormat="1" ht="30.95" customHeight="1" x14ac:dyDescent="0.2">
      <c r="A65" s="15"/>
      <c r="B65" s="95" t="s">
        <v>835</v>
      </c>
      <c r="C65" s="117" t="s">
        <v>836</v>
      </c>
      <c r="D65" s="68">
        <v>0</v>
      </c>
      <c r="E65" s="68">
        <v>0</v>
      </c>
      <c r="F65" s="17" t="s">
        <v>157</v>
      </c>
      <c r="G65" s="17" t="s">
        <v>157</v>
      </c>
      <c r="H65" s="130">
        <v>0</v>
      </c>
      <c r="I65" s="67">
        <v>0</v>
      </c>
      <c r="J65" s="67">
        <v>0</v>
      </c>
      <c r="K65" s="134">
        <f t="shared" si="8"/>
        <v>0</v>
      </c>
      <c r="L65" s="135">
        <f t="shared" si="9"/>
        <v>0</v>
      </c>
    </row>
    <row r="66" spans="1:12" s="42" customFormat="1" ht="21" customHeight="1" x14ac:dyDescent="0.2">
      <c r="A66" s="15"/>
      <c r="B66" s="95" t="s">
        <v>652</v>
      </c>
      <c r="C66" s="117" t="s">
        <v>837</v>
      </c>
      <c r="D66" s="68">
        <v>0</v>
      </c>
      <c r="E66" s="68">
        <v>0</v>
      </c>
      <c r="F66" s="17" t="s">
        <v>157</v>
      </c>
      <c r="G66" s="17" t="s">
        <v>157</v>
      </c>
      <c r="H66" s="130">
        <v>0</v>
      </c>
      <c r="I66" s="67">
        <v>0</v>
      </c>
      <c r="J66" s="67">
        <v>0</v>
      </c>
      <c r="K66" s="134">
        <f t="shared" si="8"/>
        <v>0</v>
      </c>
      <c r="L66" s="135">
        <f t="shared" si="9"/>
        <v>0</v>
      </c>
    </row>
    <row r="67" spans="1:12" s="42" customFormat="1" ht="21" customHeight="1" x14ac:dyDescent="0.2">
      <c r="A67" s="15"/>
      <c r="B67" s="118" t="s">
        <v>838</v>
      </c>
      <c r="C67" s="117" t="s">
        <v>839</v>
      </c>
      <c r="D67" s="68">
        <v>0</v>
      </c>
      <c r="E67" s="68">
        <v>0</v>
      </c>
      <c r="F67" s="68">
        <v>0</v>
      </c>
      <c r="G67" s="68">
        <v>0</v>
      </c>
      <c r="H67" s="130">
        <v>0</v>
      </c>
      <c r="I67" s="67">
        <v>0</v>
      </c>
      <c r="J67" s="67">
        <v>0</v>
      </c>
      <c r="K67" s="134">
        <f t="shared" si="8"/>
        <v>0</v>
      </c>
      <c r="L67" s="135">
        <f t="shared" si="9"/>
        <v>0</v>
      </c>
    </row>
    <row r="68" spans="1:12" s="42" customFormat="1" ht="21" customHeight="1" x14ac:dyDescent="0.2">
      <c r="A68" s="15"/>
      <c r="B68" s="118" t="s">
        <v>770</v>
      </c>
      <c r="C68" s="117" t="s">
        <v>840</v>
      </c>
      <c r="D68" s="68">
        <v>0</v>
      </c>
      <c r="E68" s="68">
        <v>0</v>
      </c>
      <c r="F68" s="68">
        <v>0</v>
      </c>
      <c r="G68" s="68">
        <v>0</v>
      </c>
      <c r="H68" s="130">
        <v>0</v>
      </c>
      <c r="I68" s="67">
        <v>0</v>
      </c>
      <c r="J68" s="67">
        <v>0</v>
      </c>
      <c r="K68" s="134">
        <f t="shared" si="8"/>
        <v>0</v>
      </c>
      <c r="L68" s="135">
        <f t="shared" si="9"/>
        <v>0</v>
      </c>
    </row>
    <row r="69" spans="1:12" s="42" customFormat="1" ht="30.95" customHeight="1" x14ac:dyDescent="0.2">
      <c r="A69" s="15"/>
      <c r="B69" s="118" t="s">
        <v>841</v>
      </c>
      <c r="C69" s="117" t="s">
        <v>842</v>
      </c>
      <c r="D69" s="134">
        <f>IF(D70="-",0,D70) + IF(D71="-",0,D71) + IF(D72="-",0,D72) + IF(D73="-",0,D73) + IF(D74="-",0,D74)</f>
        <v>0</v>
      </c>
      <c r="E69" s="134">
        <f>IF(E70="-",0,E70) + IF(E71="-",0,E71) + IF(E72="-",0,E72) + IF(E73="-",0,E73) + IF(E74="-",0,E74)</f>
        <v>0</v>
      </c>
      <c r="F69" s="134">
        <f>IF(F70="-",0,F70) + IF(F71="-",0,F71) + IF(F72="-",0,F72) + IF(F73="-",0,F73) + IF(F74="-",0,F74)</f>
        <v>0</v>
      </c>
      <c r="G69" s="17" t="s">
        <v>157</v>
      </c>
      <c r="H69" s="136">
        <f>IF(H70="-",0,H70) + IF(H71="-",0,H71) + IF(H72="-",0,H72) + IF(H73="-",0,H73) + IF(H74="-",0,H74)</f>
        <v>0</v>
      </c>
      <c r="I69" s="137">
        <f>IF(I70="-",0,I70) + IF(I71="-",0,I71) + IF(I72="-",0,I72) + IF(I73="-",0,I73) + IF(I74="-",0,I74)</f>
        <v>0</v>
      </c>
      <c r="J69" s="17" t="s">
        <v>157</v>
      </c>
      <c r="K69" s="134">
        <f t="shared" si="8"/>
        <v>0</v>
      </c>
      <c r="L69" s="135">
        <f t="shared" si="9"/>
        <v>0</v>
      </c>
    </row>
    <row r="70" spans="1:12" s="42" customFormat="1" ht="30.95" customHeight="1" x14ac:dyDescent="0.2">
      <c r="A70" s="15"/>
      <c r="B70" s="116" t="s">
        <v>660</v>
      </c>
      <c r="C70" s="117" t="s">
        <v>843</v>
      </c>
      <c r="D70" s="68">
        <v>0</v>
      </c>
      <c r="E70" s="68">
        <v>0</v>
      </c>
      <c r="F70" s="68">
        <v>0</v>
      </c>
      <c r="G70" s="17" t="s">
        <v>157</v>
      </c>
      <c r="H70" s="130">
        <v>0</v>
      </c>
      <c r="I70" s="67">
        <v>0</v>
      </c>
      <c r="J70" s="17" t="s">
        <v>157</v>
      </c>
      <c r="K70" s="134">
        <f t="shared" si="8"/>
        <v>0</v>
      </c>
      <c r="L70" s="135">
        <f t="shared" si="9"/>
        <v>0</v>
      </c>
    </row>
    <row r="71" spans="1:12" s="42" customFormat="1" ht="21" customHeight="1" x14ac:dyDescent="0.2">
      <c r="A71" s="15"/>
      <c r="B71" s="116" t="s">
        <v>662</v>
      </c>
      <c r="C71" s="117" t="s">
        <v>844</v>
      </c>
      <c r="D71" s="68">
        <v>0</v>
      </c>
      <c r="E71" s="68">
        <v>0</v>
      </c>
      <c r="F71" s="68">
        <v>0</v>
      </c>
      <c r="G71" s="17" t="s">
        <v>157</v>
      </c>
      <c r="H71" s="130">
        <v>0</v>
      </c>
      <c r="I71" s="67">
        <v>0</v>
      </c>
      <c r="J71" s="17" t="s">
        <v>157</v>
      </c>
      <c r="K71" s="134">
        <f t="shared" si="8"/>
        <v>0</v>
      </c>
      <c r="L71" s="135">
        <f t="shared" si="9"/>
        <v>0</v>
      </c>
    </row>
    <row r="72" spans="1:12" s="42" customFormat="1" ht="21" customHeight="1" x14ac:dyDescent="0.2">
      <c r="A72" s="15"/>
      <c r="B72" s="116" t="s">
        <v>664</v>
      </c>
      <c r="C72" s="117" t="s">
        <v>845</v>
      </c>
      <c r="D72" s="68">
        <v>0</v>
      </c>
      <c r="E72" s="68">
        <v>0</v>
      </c>
      <c r="F72" s="68">
        <v>0</v>
      </c>
      <c r="G72" s="17" t="s">
        <v>157</v>
      </c>
      <c r="H72" s="130">
        <v>0</v>
      </c>
      <c r="I72" s="67">
        <v>0</v>
      </c>
      <c r="J72" s="17" t="s">
        <v>157</v>
      </c>
      <c r="K72" s="134">
        <f t="shared" si="8"/>
        <v>0</v>
      </c>
      <c r="L72" s="135">
        <f t="shared" si="9"/>
        <v>0</v>
      </c>
    </row>
    <row r="73" spans="1:12" s="42" customFormat="1" ht="21" customHeight="1" x14ac:dyDescent="0.2">
      <c r="A73" s="15"/>
      <c r="B73" s="116" t="s">
        <v>666</v>
      </c>
      <c r="C73" s="117" t="s">
        <v>846</v>
      </c>
      <c r="D73" s="68">
        <v>0</v>
      </c>
      <c r="E73" s="68">
        <v>0</v>
      </c>
      <c r="F73" s="68">
        <v>0</v>
      </c>
      <c r="G73" s="17" t="s">
        <v>157</v>
      </c>
      <c r="H73" s="130">
        <v>0</v>
      </c>
      <c r="I73" s="67">
        <v>0</v>
      </c>
      <c r="J73" s="17" t="s">
        <v>157</v>
      </c>
      <c r="K73" s="134">
        <f t="shared" si="8"/>
        <v>0</v>
      </c>
      <c r="L73" s="135">
        <f t="shared" si="9"/>
        <v>0</v>
      </c>
    </row>
    <row r="74" spans="1:12" s="42" customFormat="1" ht="21" customHeight="1" x14ac:dyDescent="0.2">
      <c r="A74" s="15"/>
      <c r="B74" s="116" t="s">
        <v>668</v>
      </c>
      <c r="C74" s="117" t="s">
        <v>847</v>
      </c>
      <c r="D74" s="68">
        <v>0</v>
      </c>
      <c r="E74" s="68">
        <v>0</v>
      </c>
      <c r="F74" s="68">
        <v>0</v>
      </c>
      <c r="G74" s="17" t="s">
        <v>157</v>
      </c>
      <c r="H74" s="130">
        <v>0</v>
      </c>
      <c r="I74" s="67">
        <v>0</v>
      </c>
      <c r="J74" s="17" t="s">
        <v>157</v>
      </c>
      <c r="K74" s="134">
        <f t="shared" si="8"/>
        <v>0</v>
      </c>
      <c r="L74" s="135">
        <f t="shared" si="9"/>
        <v>0</v>
      </c>
    </row>
    <row r="75" spans="1:12" s="42" customFormat="1" ht="30.95" customHeight="1" x14ac:dyDescent="0.2">
      <c r="A75" s="15"/>
      <c r="B75" s="116" t="s">
        <v>848</v>
      </c>
      <c r="C75" s="138" t="s">
        <v>849</v>
      </c>
      <c r="D75" s="72">
        <v>0</v>
      </c>
      <c r="E75" s="72">
        <v>0</v>
      </c>
      <c r="F75" s="72">
        <v>0</v>
      </c>
      <c r="G75" s="73" t="s">
        <v>157</v>
      </c>
      <c r="H75" s="131">
        <v>0</v>
      </c>
      <c r="I75" s="71">
        <v>0</v>
      </c>
      <c r="J75" s="73" t="s">
        <v>157</v>
      </c>
      <c r="K75" s="139">
        <f t="shared" si="8"/>
        <v>0</v>
      </c>
      <c r="L75" s="140">
        <f t="shared" si="9"/>
        <v>0</v>
      </c>
    </row>
  </sheetData>
  <mergeCells count="74">
    <mergeCell ref="AB16:AB18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L50"/>
    <mergeCell ref="P16:P18"/>
    <mergeCell ref="Q16:Q18"/>
    <mergeCell ref="R16:R18"/>
    <mergeCell ref="S16:S18"/>
    <mergeCell ref="AA16:AA18"/>
    <mergeCell ref="AA13:AA15"/>
    <mergeCell ref="AB13:AB15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O13:O15"/>
    <mergeCell ref="P13:P15"/>
    <mergeCell ref="Q13:Q15"/>
    <mergeCell ref="R13:R15"/>
    <mergeCell ref="S13:S15"/>
    <mergeCell ref="AB5:AB6"/>
    <mergeCell ref="AC5:AC6"/>
    <mergeCell ref="AD5:AE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L13:L15"/>
    <mergeCell ref="M13:M15"/>
    <mergeCell ref="N13:N15"/>
    <mergeCell ref="X3:Y3"/>
    <mergeCell ref="Z3:Z6"/>
    <mergeCell ref="AA3:AE4"/>
    <mergeCell ref="D4:D6"/>
    <mergeCell ref="E4:S4"/>
    <mergeCell ref="T4:T6"/>
    <mergeCell ref="U4:U6"/>
    <mergeCell ref="V4:V6"/>
    <mergeCell ref="W4:W6"/>
    <mergeCell ref="X4:X6"/>
    <mergeCell ref="Y4:Y6"/>
    <mergeCell ref="E5:E6"/>
    <mergeCell ref="F5:O5"/>
    <mergeCell ref="P5:P6"/>
    <mergeCell ref="Q5:S5"/>
    <mergeCell ref="AA5:AA6"/>
    <mergeCell ref="B2:K2"/>
    <mergeCell ref="B3:C5"/>
    <mergeCell ref="D3:S3"/>
    <mergeCell ref="T3:U3"/>
    <mergeCell ref="V3:W3"/>
  </mergeCells>
  <pageMargins left="0.39370078740157483" right="0.39370078740157483" top="0.39370078740157483" bottom="0.39370078740157483" header="0" footer="0"/>
  <pageSetup scale="45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121"/>
  <sheetViews>
    <sheetView tabSelected="1" workbookViewId="0"/>
  </sheetViews>
  <sheetFormatPr defaultColWidth="10.5" defaultRowHeight="11.45" customHeight="1" x14ac:dyDescent="0.2"/>
  <cols>
    <col min="1" max="1" width="0.6640625" style="38" customWidth="1"/>
    <col min="2" max="2" width="63" style="38" customWidth="1"/>
    <col min="3" max="3" width="10.83203125" style="38" customWidth="1"/>
    <col min="4" max="11" width="19.33203125" style="38" customWidth="1"/>
    <col min="12" max="12" width="0.1640625" style="38" customWidth="1"/>
  </cols>
  <sheetData>
    <row r="1" spans="1:11" s="1" customFormat="1" ht="12.95" customHeight="1" x14ac:dyDescent="0.2">
      <c r="K1" s="111" t="s">
        <v>850</v>
      </c>
    </row>
    <row r="2" spans="1:11" s="14" customFormat="1" ht="29.1" customHeight="1" x14ac:dyDescent="0.2">
      <c r="B2" s="186" t="s">
        <v>851</v>
      </c>
      <c r="C2" s="186"/>
      <c r="D2" s="186"/>
      <c r="E2" s="186"/>
      <c r="F2" s="186"/>
      <c r="G2" s="186"/>
      <c r="H2" s="186"/>
      <c r="I2" s="186"/>
      <c r="J2" s="186"/>
      <c r="K2" s="186"/>
    </row>
    <row r="3" spans="1:11" s="1" customFormat="1" ht="89.1" customHeight="1" x14ac:dyDescent="0.2">
      <c r="A3" s="15"/>
      <c r="B3" s="17" t="s">
        <v>19</v>
      </c>
      <c r="C3" s="17" t="s">
        <v>20</v>
      </c>
      <c r="D3" s="17" t="s">
        <v>852</v>
      </c>
      <c r="E3" s="17" t="s">
        <v>853</v>
      </c>
      <c r="F3" s="17" t="s">
        <v>854</v>
      </c>
      <c r="G3" s="17" t="s">
        <v>855</v>
      </c>
      <c r="H3" s="17" t="s">
        <v>856</v>
      </c>
      <c r="I3" s="16" t="s">
        <v>857</v>
      </c>
      <c r="J3" s="16" t="s">
        <v>858</v>
      </c>
      <c r="K3" s="16" t="s">
        <v>859</v>
      </c>
    </row>
    <row r="4" spans="1:11" s="19" customFormat="1" ht="11.1" customHeight="1" x14ac:dyDescent="0.2">
      <c r="A4" s="128"/>
      <c r="B4" s="20" t="s">
        <v>27</v>
      </c>
      <c r="C4" s="20" t="s">
        <v>28</v>
      </c>
      <c r="D4" s="20" t="s">
        <v>29</v>
      </c>
      <c r="E4" s="20" t="s">
        <v>30</v>
      </c>
      <c r="F4" s="20" t="s">
        <v>31</v>
      </c>
      <c r="G4" s="20" t="s">
        <v>32</v>
      </c>
      <c r="H4" s="20" t="s">
        <v>33</v>
      </c>
      <c r="I4" s="20" t="s">
        <v>130</v>
      </c>
      <c r="J4" s="20" t="s">
        <v>131</v>
      </c>
      <c r="K4" s="20" t="s">
        <v>132</v>
      </c>
    </row>
    <row r="5" spans="1:11" s="22" customFormat="1" ht="42" customHeight="1" x14ac:dyDescent="0.2">
      <c r="A5" s="15"/>
      <c r="B5" s="53" t="s">
        <v>860</v>
      </c>
      <c r="C5" s="54" t="s">
        <v>861</v>
      </c>
      <c r="D5" s="55" t="s">
        <v>157</v>
      </c>
      <c r="E5" s="56">
        <f>IF(E6="-",0,E6) + IF(E24="-",0,E24) + IF(E25="-",0,E25) + IF(E32="-",0,E32) + IF(E61="-",0,E61) + IF(E73="-",0,E73) + IF(E79="-",0,E79) + IF(E91="-",0,E91) + IF(E109="-",0,E109)</f>
        <v>0</v>
      </c>
      <c r="F5" s="55" t="s">
        <v>157</v>
      </c>
      <c r="G5" s="56">
        <f>IF(G6="-",0,G6) + IF(G24="-",0,G24) + IF(G25="-",0,G25) + IF(G32="-",0,G32) + IF(G61="-",0,G61) + IF(G73="-",0,G73) + IF(G79="-",0,G79) + IF(G91="-",0,G91) + IF(G109="-",0,G109)</f>
        <v>0</v>
      </c>
      <c r="H5" s="55" t="s">
        <v>157</v>
      </c>
      <c r="I5" s="141">
        <f t="shared" ref="I5:I36" si="0">IF((IF((E5 * 1000)="-",0,(E5 * 1000)))=0,0,((IF((G5 * 1000)="-",0,(G5 * 1000))-IF((E5 * 1000)="-",0,(E5 * 1000))))/(IF((E5 * 1000)="-",0,(E5 * 1000))))*100</f>
        <v>0</v>
      </c>
      <c r="J5" s="56">
        <f>IF(J6="-",0,J6) + IF(J24="-",0,J24) + IF(J25="-",0,J25) + IF(J32="-",0,J32) + IF(J61="-",0,J61) + IF(J73="-",0,J73) + IF(J79="-",0,J79) + IF(J91="-",0,J91) + IF(J109="-",0,J109)</f>
        <v>0</v>
      </c>
      <c r="K5" s="142">
        <f t="shared" ref="K5:K36" si="1">IF(((IF((E5 * 1000)="-",0,(E5 * 1000))+IF((J5 * 1000)="-",0,(J5 * 1000))))=0,0,((IF((G5 * 1000)="-",0,(G5 * 1000))-IF((E5 * 1000)="-",0,(E5 * 1000))-IF((J5 * 1000)="-",0,(J5 * 1000))))/((IF((E5 * 1000)="-",0,(E5 * 1000))+IF((J5 * 1000)="-",0,(J5 * 1000)))))*100</f>
        <v>0</v>
      </c>
    </row>
    <row r="6" spans="1:11" s="1" customFormat="1" ht="42" customHeight="1" x14ac:dyDescent="0.2">
      <c r="A6" s="15"/>
      <c r="B6" s="63" t="s">
        <v>862</v>
      </c>
      <c r="C6" s="64" t="s">
        <v>863</v>
      </c>
      <c r="D6" s="27">
        <f>IF(D7="-",0,D7) + IF(D10="-",0,D10) + IF(D12="-",0,D12) + IF(D13="-",0,D13) + IF(D14="-",0,D14) + IF(D15="-",0,D15) + IF(D17="-",0,D17) + IF(D19="-",0,D19)</f>
        <v>0</v>
      </c>
      <c r="E6" s="65">
        <f>IF(E7="-",0,E7) + IF(E10="-",0,E10) + IF(E12="-",0,E12) + IF(E13="-",0,E13) + IF(E14="-",0,E14) + IF(E15="-",0,E15) + IF(E17="-",0,E17) + IF(E19="-",0,E19)</f>
        <v>0</v>
      </c>
      <c r="F6" s="27">
        <f t="shared" ref="F6:F37" si="2">IF((IF(D6="-",0,D6))=0,0,(IF((E6 * 1000)="-",0,(E6 * 1000)))/(IF(D6="-",0,D6)))</f>
        <v>0</v>
      </c>
      <c r="G6" s="65">
        <f>IF(G7="-",0,G7) + IF(G10="-",0,G10) + IF(G12="-",0,G12) + IF(G13="-",0,G13) + IF(G14="-",0,G14) + IF(G15="-",0,G15) + IF(G17="-",0,G17) + IF(G19="-",0,G19)</f>
        <v>0</v>
      </c>
      <c r="H6" s="27">
        <f t="shared" ref="H6:H37" si="3">IF((IF(D6="-",0,D6))=0,0,(IF((G6 * 1000)="-",0,(G6 * 1000)))/(IF(D6="-",0,D6)))</f>
        <v>0</v>
      </c>
      <c r="I6" s="143">
        <f t="shared" si="0"/>
        <v>0</v>
      </c>
      <c r="J6" s="65">
        <f>IF(J7="-",0,J7) + IF(J10="-",0,J10) + IF(J12="-",0,J12) + IF(J13="-",0,J13) + IF(J14="-",0,J14) + IF(J15="-",0,J15) + IF(J17="-",0,J17) + IF(J19="-",0,J19)</f>
        <v>0</v>
      </c>
      <c r="K6" s="144">
        <f t="shared" si="1"/>
        <v>0</v>
      </c>
    </row>
    <row r="7" spans="1:11" s="1" customFormat="1" ht="26.1" customHeight="1" x14ac:dyDescent="0.2">
      <c r="A7" s="15"/>
      <c r="B7" s="66" t="s">
        <v>864</v>
      </c>
      <c r="C7" s="64" t="s">
        <v>865</v>
      </c>
      <c r="D7" s="67">
        <v>0</v>
      </c>
      <c r="E7" s="68">
        <v>0</v>
      </c>
      <c r="F7" s="27">
        <f t="shared" si="2"/>
        <v>0</v>
      </c>
      <c r="G7" s="68">
        <v>0</v>
      </c>
      <c r="H7" s="27">
        <f t="shared" si="3"/>
        <v>0</v>
      </c>
      <c r="I7" s="143">
        <f t="shared" si="0"/>
        <v>0</v>
      </c>
      <c r="J7" s="68">
        <v>0</v>
      </c>
      <c r="K7" s="144">
        <f t="shared" si="1"/>
        <v>0</v>
      </c>
    </row>
    <row r="8" spans="1:11" s="1" customFormat="1" ht="26.1" customHeight="1" x14ac:dyDescent="0.2">
      <c r="A8" s="15"/>
      <c r="B8" s="95" t="s">
        <v>866</v>
      </c>
      <c r="C8" s="64" t="s">
        <v>867</v>
      </c>
      <c r="D8" s="67">
        <v>0</v>
      </c>
      <c r="E8" s="68">
        <v>0</v>
      </c>
      <c r="F8" s="27">
        <f t="shared" si="2"/>
        <v>0</v>
      </c>
      <c r="G8" s="68">
        <v>0</v>
      </c>
      <c r="H8" s="27">
        <f t="shared" si="3"/>
        <v>0</v>
      </c>
      <c r="I8" s="143">
        <f t="shared" si="0"/>
        <v>0</v>
      </c>
      <c r="J8" s="68">
        <v>0</v>
      </c>
      <c r="K8" s="144">
        <f t="shared" si="1"/>
        <v>0</v>
      </c>
    </row>
    <row r="9" spans="1:11" s="1" customFormat="1" ht="15" customHeight="1" x14ac:dyDescent="0.2">
      <c r="A9" s="15"/>
      <c r="B9" s="95" t="s">
        <v>868</v>
      </c>
      <c r="C9" s="64" t="s">
        <v>869</v>
      </c>
      <c r="D9" s="67">
        <v>0</v>
      </c>
      <c r="E9" s="68">
        <v>0</v>
      </c>
      <c r="F9" s="27">
        <f t="shared" si="2"/>
        <v>0</v>
      </c>
      <c r="G9" s="68">
        <v>0</v>
      </c>
      <c r="H9" s="27">
        <f t="shared" si="3"/>
        <v>0</v>
      </c>
      <c r="I9" s="143">
        <f t="shared" si="0"/>
        <v>0</v>
      </c>
      <c r="J9" s="68">
        <v>0</v>
      </c>
      <c r="K9" s="144">
        <f t="shared" si="1"/>
        <v>0</v>
      </c>
    </row>
    <row r="10" spans="1:11" s="1" customFormat="1" ht="15" customHeight="1" x14ac:dyDescent="0.2">
      <c r="A10" s="15"/>
      <c r="B10" s="66" t="s">
        <v>870</v>
      </c>
      <c r="C10" s="64" t="s">
        <v>871</v>
      </c>
      <c r="D10" s="67">
        <v>0</v>
      </c>
      <c r="E10" s="68">
        <v>0</v>
      </c>
      <c r="F10" s="27">
        <f t="shared" si="2"/>
        <v>0</v>
      </c>
      <c r="G10" s="68">
        <v>0</v>
      </c>
      <c r="H10" s="27">
        <f t="shared" si="3"/>
        <v>0</v>
      </c>
      <c r="I10" s="143">
        <f t="shared" si="0"/>
        <v>0</v>
      </c>
      <c r="J10" s="68">
        <v>0</v>
      </c>
      <c r="K10" s="144">
        <f t="shared" si="1"/>
        <v>0</v>
      </c>
    </row>
    <row r="11" spans="1:11" s="1" customFormat="1" ht="26.1" customHeight="1" x14ac:dyDescent="0.2">
      <c r="A11" s="15"/>
      <c r="B11" s="95" t="s">
        <v>872</v>
      </c>
      <c r="C11" s="64" t="s">
        <v>873</v>
      </c>
      <c r="D11" s="67">
        <v>0</v>
      </c>
      <c r="E11" s="68">
        <v>0</v>
      </c>
      <c r="F11" s="27">
        <f t="shared" si="2"/>
        <v>0</v>
      </c>
      <c r="G11" s="68">
        <v>0</v>
      </c>
      <c r="H11" s="27">
        <f t="shared" si="3"/>
        <v>0</v>
      </c>
      <c r="I11" s="143">
        <f t="shared" si="0"/>
        <v>0</v>
      </c>
      <c r="J11" s="68">
        <v>0</v>
      </c>
      <c r="K11" s="144">
        <f t="shared" si="1"/>
        <v>0</v>
      </c>
    </row>
    <row r="12" spans="1:11" s="1" customFormat="1" ht="15" customHeight="1" x14ac:dyDescent="0.2">
      <c r="A12" s="15"/>
      <c r="B12" s="66" t="s">
        <v>874</v>
      </c>
      <c r="C12" s="64" t="s">
        <v>875</v>
      </c>
      <c r="D12" s="67">
        <v>0</v>
      </c>
      <c r="E12" s="68">
        <v>0</v>
      </c>
      <c r="F12" s="27">
        <f t="shared" si="2"/>
        <v>0</v>
      </c>
      <c r="G12" s="68">
        <v>0</v>
      </c>
      <c r="H12" s="27">
        <f t="shared" si="3"/>
        <v>0</v>
      </c>
      <c r="I12" s="143">
        <f t="shared" si="0"/>
        <v>0</v>
      </c>
      <c r="J12" s="68">
        <v>0</v>
      </c>
      <c r="K12" s="144">
        <f t="shared" si="1"/>
        <v>0</v>
      </c>
    </row>
    <row r="13" spans="1:11" s="1" customFormat="1" ht="15" customHeight="1" x14ac:dyDescent="0.2">
      <c r="A13" s="15"/>
      <c r="B13" s="66" t="s">
        <v>876</v>
      </c>
      <c r="C13" s="64" t="s">
        <v>877</v>
      </c>
      <c r="D13" s="67">
        <v>0</v>
      </c>
      <c r="E13" s="68">
        <v>0</v>
      </c>
      <c r="F13" s="27">
        <f t="shared" si="2"/>
        <v>0</v>
      </c>
      <c r="G13" s="68">
        <v>0</v>
      </c>
      <c r="H13" s="27">
        <f t="shared" si="3"/>
        <v>0</v>
      </c>
      <c r="I13" s="143">
        <f t="shared" si="0"/>
        <v>0</v>
      </c>
      <c r="J13" s="68">
        <v>0</v>
      </c>
      <c r="K13" s="144">
        <f t="shared" si="1"/>
        <v>0</v>
      </c>
    </row>
    <row r="14" spans="1:11" s="1" customFormat="1" ht="15" customHeight="1" x14ac:dyDescent="0.2">
      <c r="A14" s="15"/>
      <c r="B14" s="66" t="s">
        <v>878</v>
      </c>
      <c r="C14" s="64" t="s">
        <v>879</v>
      </c>
      <c r="D14" s="67">
        <v>0</v>
      </c>
      <c r="E14" s="68">
        <v>0</v>
      </c>
      <c r="F14" s="27">
        <f t="shared" si="2"/>
        <v>0</v>
      </c>
      <c r="G14" s="68">
        <v>0</v>
      </c>
      <c r="H14" s="27">
        <f t="shared" si="3"/>
        <v>0</v>
      </c>
      <c r="I14" s="143">
        <f t="shared" si="0"/>
        <v>0</v>
      </c>
      <c r="J14" s="68">
        <v>0</v>
      </c>
      <c r="K14" s="144">
        <f t="shared" si="1"/>
        <v>0</v>
      </c>
    </row>
    <row r="15" spans="1:11" s="1" customFormat="1" ht="15" customHeight="1" x14ac:dyDescent="0.2">
      <c r="A15" s="15"/>
      <c r="B15" s="66" t="s">
        <v>880</v>
      </c>
      <c r="C15" s="64" t="s">
        <v>881</v>
      </c>
      <c r="D15" s="67">
        <v>0</v>
      </c>
      <c r="E15" s="68">
        <v>0</v>
      </c>
      <c r="F15" s="27">
        <f t="shared" si="2"/>
        <v>0</v>
      </c>
      <c r="G15" s="68">
        <v>0</v>
      </c>
      <c r="H15" s="27">
        <f t="shared" si="3"/>
        <v>0</v>
      </c>
      <c r="I15" s="143">
        <f t="shared" si="0"/>
        <v>0</v>
      </c>
      <c r="J15" s="68">
        <v>0</v>
      </c>
      <c r="K15" s="144">
        <f t="shared" si="1"/>
        <v>0</v>
      </c>
    </row>
    <row r="16" spans="1:11" s="1" customFormat="1" ht="15" customHeight="1" x14ac:dyDescent="0.2">
      <c r="A16" s="15"/>
      <c r="B16" s="95" t="s">
        <v>882</v>
      </c>
      <c r="C16" s="64" t="s">
        <v>883</v>
      </c>
      <c r="D16" s="67">
        <v>0</v>
      </c>
      <c r="E16" s="68">
        <v>0</v>
      </c>
      <c r="F16" s="27">
        <f t="shared" si="2"/>
        <v>0</v>
      </c>
      <c r="G16" s="68">
        <v>0</v>
      </c>
      <c r="H16" s="27">
        <f t="shared" si="3"/>
        <v>0</v>
      </c>
      <c r="I16" s="143">
        <f t="shared" si="0"/>
        <v>0</v>
      </c>
      <c r="J16" s="68">
        <v>0</v>
      </c>
      <c r="K16" s="144">
        <f t="shared" si="1"/>
        <v>0</v>
      </c>
    </row>
    <row r="17" spans="1:11" s="1" customFormat="1" ht="26.1" customHeight="1" x14ac:dyDescent="0.2">
      <c r="A17" s="15"/>
      <c r="B17" s="66" t="s">
        <v>884</v>
      </c>
      <c r="C17" s="64" t="s">
        <v>885</v>
      </c>
      <c r="D17" s="67">
        <v>0</v>
      </c>
      <c r="E17" s="68">
        <v>0</v>
      </c>
      <c r="F17" s="27">
        <f t="shared" si="2"/>
        <v>0</v>
      </c>
      <c r="G17" s="68">
        <v>0</v>
      </c>
      <c r="H17" s="27">
        <f t="shared" si="3"/>
        <v>0</v>
      </c>
      <c r="I17" s="143">
        <f t="shared" si="0"/>
        <v>0</v>
      </c>
      <c r="J17" s="68">
        <v>0</v>
      </c>
      <c r="K17" s="144">
        <f t="shared" si="1"/>
        <v>0</v>
      </c>
    </row>
    <row r="18" spans="1:11" s="1" customFormat="1" ht="15" customHeight="1" x14ac:dyDescent="0.2">
      <c r="A18" s="15"/>
      <c r="B18" s="95" t="s">
        <v>886</v>
      </c>
      <c r="C18" s="64" t="s">
        <v>887</v>
      </c>
      <c r="D18" s="67">
        <v>0</v>
      </c>
      <c r="E18" s="68">
        <v>0</v>
      </c>
      <c r="F18" s="27">
        <f t="shared" si="2"/>
        <v>0</v>
      </c>
      <c r="G18" s="68">
        <v>0</v>
      </c>
      <c r="H18" s="27">
        <f t="shared" si="3"/>
        <v>0</v>
      </c>
      <c r="I18" s="143">
        <f t="shared" si="0"/>
        <v>0</v>
      </c>
      <c r="J18" s="68">
        <v>0</v>
      </c>
      <c r="K18" s="144">
        <f t="shared" si="1"/>
        <v>0</v>
      </c>
    </row>
    <row r="19" spans="1:11" s="1" customFormat="1" ht="26.1" customHeight="1" x14ac:dyDescent="0.2">
      <c r="A19" s="15"/>
      <c r="B19" s="66" t="s">
        <v>888</v>
      </c>
      <c r="C19" s="64" t="s">
        <v>889</v>
      </c>
      <c r="D19" s="27">
        <f>IF(D20="-",0,D20) + IF(D21="-",0,D21) + IF(D22="-",0,D22) + IF(D23="-",0,D23)</f>
        <v>0</v>
      </c>
      <c r="E19" s="65">
        <f>IF(E20="-",0,E20) + IF(E21="-",0,E21) + IF(E22="-",0,E22) + IF(E23="-",0,E23)</f>
        <v>0</v>
      </c>
      <c r="F19" s="27">
        <f t="shared" si="2"/>
        <v>0</v>
      </c>
      <c r="G19" s="65">
        <f>IF(G20="-",0,G20) + IF(G21="-",0,G21) + IF(G22="-",0,G22) + IF(G23="-",0,G23)</f>
        <v>0</v>
      </c>
      <c r="H19" s="27">
        <f t="shared" si="3"/>
        <v>0</v>
      </c>
      <c r="I19" s="143">
        <f t="shared" si="0"/>
        <v>0</v>
      </c>
      <c r="J19" s="65">
        <f>IF(J20="-",0,J20) + IF(J21="-",0,J21) + IF(J22="-",0,J22) + IF(J23="-",0,J23)</f>
        <v>0</v>
      </c>
      <c r="K19" s="144">
        <f t="shared" si="1"/>
        <v>0</v>
      </c>
    </row>
    <row r="20" spans="1:11" s="1" customFormat="1" ht="26.1" customHeight="1" x14ac:dyDescent="0.2">
      <c r="A20" s="15"/>
      <c r="B20" s="95" t="s">
        <v>890</v>
      </c>
      <c r="C20" s="64" t="s">
        <v>891</v>
      </c>
      <c r="D20" s="67">
        <v>0</v>
      </c>
      <c r="E20" s="68">
        <v>0</v>
      </c>
      <c r="F20" s="27">
        <f t="shared" si="2"/>
        <v>0</v>
      </c>
      <c r="G20" s="68">
        <v>0</v>
      </c>
      <c r="H20" s="27">
        <f t="shared" si="3"/>
        <v>0</v>
      </c>
      <c r="I20" s="143">
        <f t="shared" si="0"/>
        <v>0</v>
      </c>
      <c r="J20" s="68">
        <v>0</v>
      </c>
      <c r="K20" s="144">
        <f t="shared" si="1"/>
        <v>0</v>
      </c>
    </row>
    <row r="21" spans="1:11" s="1" customFormat="1" ht="15" customHeight="1" x14ac:dyDescent="0.2">
      <c r="A21" s="15"/>
      <c r="B21" s="95" t="s">
        <v>892</v>
      </c>
      <c r="C21" s="64" t="s">
        <v>893</v>
      </c>
      <c r="D21" s="67">
        <v>0</v>
      </c>
      <c r="E21" s="68">
        <v>0</v>
      </c>
      <c r="F21" s="27">
        <f t="shared" si="2"/>
        <v>0</v>
      </c>
      <c r="G21" s="68">
        <v>0</v>
      </c>
      <c r="H21" s="27">
        <f t="shared" si="3"/>
        <v>0</v>
      </c>
      <c r="I21" s="143">
        <f t="shared" si="0"/>
        <v>0</v>
      </c>
      <c r="J21" s="68">
        <v>0</v>
      </c>
      <c r="K21" s="144">
        <f t="shared" si="1"/>
        <v>0</v>
      </c>
    </row>
    <row r="22" spans="1:11" s="1" customFormat="1" ht="15" customHeight="1" x14ac:dyDescent="0.2">
      <c r="A22" s="15"/>
      <c r="B22" s="95" t="s">
        <v>894</v>
      </c>
      <c r="C22" s="64" t="s">
        <v>895</v>
      </c>
      <c r="D22" s="67">
        <v>0</v>
      </c>
      <c r="E22" s="68">
        <v>0</v>
      </c>
      <c r="F22" s="27">
        <f t="shared" si="2"/>
        <v>0</v>
      </c>
      <c r="G22" s="68">
        <v>0</v>
      </c>
      <c r="H22" s="27">
        <f t="shared" si="3"/>
        <v>0</v>
      </c>
      <c r="I22" s="143">
        <f t="shared" si="0"/>
        <v>0</v>
      </c>
      <c r="J22" s="68">
        <v>0</v>
      </c>
      <c r="K22" s="144">
        <f t="shared" si="1"/>
        <v>0</v>
      </c>
    </row>
    <row r="23" spans="1:11" s="1" customFormat="1" ht="15" customHeight="1" x14ac:dyDescent="0.2">
      <c r="A23" s="15"/>
      <c r="B23" s="95" t="s">
        <v>896</v>
      </c>
      <c r="C23" s="64" t="s">
        <v>897</v>
      </c>
      <c r="D23" s="67">
        <v>0</v>
      </c>
      <c r="E23" s="68">
        <v>0</v>
      </c>
      <c r="F23" s="27">
        <f t="shared" si="2"/>
        <v>0</v>
      </c>
      <c r="G23" s="68">
        <v>0</v>
      </c>
      <c r="H23" s="27">
        <f t="shared" si="3"/>
        <v>0</v>
      </c>
      <c r="I23" s="143">
        <f t="shared" si="0"/>
        <v>0</v>
      </c>
      <c r="J23" s="68">
        <v>0</v>
      </c>
      <c r="K23" s="144">
        <f t="shared" si="1"/>
        <v>0</v>
      </c>
    </row>
    <row r="24" spans="1:11" s="1" customFormat="1" ht="15" customHeight="1" x14ac:dyDescent="0.2">
      <c r="A24" s="15"/>
      <c r="B24" s="63" t="s">
        <v>898</v>
      </c>
      <c r="C24" s="64" t="s">
        <v>899</v>
      </c>
      <c r="D24" s="67">
        <v>0</v>
      </c>
      <c r="E24" s="68">
        <v>0</v>
      </c>
      <c r="F24" s="27">
        <f t="shared" si="2"/>
        <v>0</v>
      </c>
      <c r="G24" s="68">
        <v>0</v>
      </c>
      <c r="H24" s="27">
        <f t="shared" si="3"/>
        <v>0</v>
      </c>
      <c r="I24" s="143">
        <f t="shared" si="0"/>
        <v>0</v>
      </c>
      <c r="J24" s="68">
        <v>0</v>
      </c>
      <c r="K24" s="144">
        <f t="shared" si="1"/>
        <v>0</v>
      </c>
    </row>
    <row r="25" spans="1:11" s="1" customFormat="1" ht="26.1" customHeight="1" x14ac:dyDescent="0.2">
      <c r="A25" s="15"/>
      <c r="B25" s="63" t="s">
        <v>900</v>
      </c>
      <c r="C25" s="64" t="s">
        <v>901</v>
      </c>
      <c r="D25" s="27">
        <f>IF(D26="-",0,D26) + IF(D27="-",0,D27) + IF(D28="-",0,D28) + IF(D31="-",0,D31)</f>
        <v>0</v>
      </c>
      <c r="E25" s="65">
        <f>IF(E26="-",0,E26) + IF(E27="-",0,E27) + IF(E28="-",0,E28) + IF(E31="-",0,E31)</f>
        <v>0</v>
      </c>
      <c r="F25" s="27">
        <f t="shared" si="2"/>
        <v>0</v>
      </c>
      <c r="G25" s="65">
        <f>IF(G26="-",0,G26) + IF(G27="-",0,G27) + IF(G28="-",0,G28) + IF(G31="-",0,G31)</f>
        <v>0</v>
      </c>
      <c r="H25" s="27">
        <f t="shared" si="3"/>
        <v>0</v>
      </c>
      <c r="I25" s="143">
        <f t="shared" si="0"/>
        <v>0</v>
      </c>
      <c r="J25" s="65">
        <f>IF(J26="-",0,J26) + IF(J27="-",0,J27) + IF(J28="-",0,J28) + IF(J31="-",0,J31)</f>
        <v>0</v>
      </c>
      <c r="K25" s="144">
        <f t="shared" si="1"/>
        <v>0</v>
      </c>
    </row>
    <row r="26" spans="1:11" s="1" customFormat="1" ht="26.1" customHeight="1" x14ac:dyDescent="0.2">
      <c r="A26" s="15"/>
      <c r="B26" s="66" t="s">
        <v>902</v>
      </c>
      <c r="C26" s="64" t="s">
        <v>903</v>
      </c>
      <c r="D26" s="67">
        <v>0</v>
      </c>
      <c r="E26" s="68">
        <v>0</v>
      </c>
      <c r="F26" s="27">
        <f t="shared" si="2"/>
        <v>0</v>
      </c>
      <c r="G26" s="68">
        <v>0</v>
      </c>
      <c r="H26" s="27">
        <f t="shared" si="3"/>
        <v>0</v>
      </c>
      <c r="I26" s="143">
        <f t="shared" si="0"/>
        <v>0</v>
      </c>
      <c r="J26" s="68">
        <v>0</v>
      </c>
      <c r="K26" s="144">
        <f t="shared" si="1"/>
        <v>0</v>
      </c>
    </row>
    <row r="27" spans="1:11" s="1" customFormat="1" ht="15" customHeight="1" x14ac:dyDescent="0.2">
      <c r="A27" s="15"/>
      <c r="B27" s="66" t="s">
        <v>904</v>
      </c>
      <c r="C27" s="64" t="s">
        <v>905</v>
      </c>
      <c r="D27" s="67">
        <v>0</v>
      </c>
      <c r="E27" s="68">
        <v>0</v>
      </c>
      <c r="F27" s="27">
        <f t="shared" si="2"/>
        <v>0</v>
      </c>
      <c r="G27" s="68">
        <v>0</v>
      </c>
      <c r="H27" s="27">
        <f t="shared" si="3"/>
        <v>0</v>
      </c>
      <c r="I27" s="143">
        <f t="shared" si="0"/>
        <v>0</v>
      </c>
      <c r="J27" s="68">
        <v>0</v>
      </c>
      <c r="K27" s="144">
        <f t="shared" si="1"/>
        <v>0</v>
      </c>
    </row>
    <row r="28" spans="1:11" s="1" customFormat="1" ht="15" customHeight="1" x14ac:dyDescent="0.2">
      <c r="A28" s="15"/>
      <c r="B28" s="66" t="s">
        <v>906</v>
      </c>
      <c r="C28" s="64" t="s">
        <v>907</v>
      </c>
      <c r="D28" s="67">
        <v>0</v>
      </c>
      <c r="E28" s="68">
        <v>0</v>
      </c>
      <c r="F28" s="27">
        <f t="shared" si="2"/>
        <v>0</v>
      </c>
      <c r="G28" s="68">
        <v>0</v>
      </c>
      <c r="H28" s="27">
        <f t="shared" si="3"/>
        <v>0</v>
      </c>
      <c r="I28" s="143">
        <f t="shared" si="0"/>
        <v>0</v>
      </c>
      <c r="J28" s="68">
        <v>0</v>
      </c>
      <c r="K28" s="144">
        <f t="shared" si="1"/>
        <v>0</v>
      </c>
    </row>
    <row r="29" spans="1:11" s="1" customFormat="1" ht="26.1" customHeight="1" x14ac:dyDescent="0.2">
      <c r="A29" s="15"/>
      <c r="B29" s="95" t="s">
        <v>908</v>
      </c>
      <c r="C29" s="64" t="s">
        <v>909</v>
      </c>
      <c r="D29" s="67">
        <v>0</v>
      </c>
      <c r="E29" s="68">
        <v>0</v>
      </c>
      <c r="F29" s="27">
        <f t="shared" si="2"/>
        <v>0</v>
      </c>
      <c r="G29" s="68">
        <v>0</v>
      </c>
      <c r="H29" s="27">
        <f t="shared" si="3"/>
        <v>0</v>
      </c>
      <c r="I29" s="143">
        <f t="shared" si="0"/>
        <v>0</v>
      </c>
      <c r="J29" s="68">
        <v>0</v>
      </c>
      <c r="K29" s="144">
        <f t="shared" si="1"/>
        <v>0</v>
      </c>
    </row>
    <row r="30" spans="1:11" s="1" customFormat="1" ht="26.1" customHeight="1" x14ac:dyDescent="0.2">
      <c r="A30" s="15"/>
      <c r="B30" s="95" t="s">
        <v>910</v>
      </c>
      <c r="C30" s="64" t="s">
        <v>911</v>
      </c>
      <c r="D30" s="67">
        <v>0</v>
      </c>
      <c r="E30" s="68">
        <v>0</v>
      </c>
      <c r="F30" s="27">
        <f t="shared" si="2"/>
        <v>0</v>
      </c>
      <c r="G30" s="68">
        <v>0</v>
      </c>
      <c r="H30" s="27">
        <f t="shared" si="3"/>
        <v>0</v>
      </c>
      <c r="I30" s="143">
        <f t="shared" si="0"/>
        <v>0</v>
      </c>
      <c r="J30" s="68">
        <v>0</v>
      </c>
      <c r="K30" s="144">
        <f t="shared" si="1"/>
        <v>0</v>
      </c>
    </row>
    <row r="31" spans="1:11" s="1" customFormat="1" ht="38.1" customHeight="1" x14ac:dyDescent="0.2">
      <c r="A31" s="15"/>
      <c r="B31" s="66" t="s">
        <v>912</v>
      </c>
      <c r="C31" s="64" t="s">
        <v>913</v>
      </c>
      <c r="D31" s="67">
        <v>0</v>
      </c>
      <c r="E31" s="68">
        <v>0</v>
      </c>
      <c r="F31" s="27">
        <f t="shared" si="2"/>
        <v>0</v>
      </c>
      <c r="G31" s="68">
        <v>0</v>
      </c>
      <c r="H31" s="27">
        <f t="shared" si="3"/>
        <v>0</v>
      </c>
      <c r="I31" s="143">
        <f t="shared" si="0"/>
        <v>0</v>
      </c>
      <c r="J31" s="68">
        <v>0</v>
      </c>
      <c r="K31" s="144">
        <f t="shared" si="1"/>
        <v>0</v>
      </c>
    </row>
    <row r="32" spans="1:11" s="1" customFormat="1" ht="26.1" customHeight="1" x14ac:dyDescent="0.2">
      <c r="A32" s="15"/>
      <c r="B32" s="63" t="s">
        <v>914</v>
      </c>
      <c r="C32" s="64" t="s">
        <v>915</v>
      </c>
      <c r="D32" s="27">
        <f>IF(D33="-",0,D33) + IF(D34="-",0,D34) + IF(D38="-",0,D38) + IF(D49="-",0,D49) + IF(D52="-",0,D52) + IF(D56="-",0,D56) + IF(D57="-",0,D57)</f>
        <v>0</v>
      </c>
      <c r="E32" s="65">
        <f>IF(E33="-",0,E33) + IF(E34="-",0,E34) + IF(E38="-",0,E38) + IF(E49="-",0,E49) + IF(E52="-",0,E52) + IF(E56="-",0,E56) + IF(E57="-",0,E57)</f>
        <v>0</v>
      </c>
      <c r="F32" s="27">
        <f t="shared" si="2"/>
        <v>0</v>
      </c>
      <c r="G32" s="65">
        <f>IF(G33="-",0,G33) + IF(G34="-",0,G34) + IF(G38="-",0,G38) + IF(G49="-",0,G49) + IF(G52="-",0,G52) + IF(G56="-",0,G56) + IF(G57="-",0,G57)</f>
        <v>0</v>
      </c>
      <c r="H32" s="27">
        <f t="shared" si="3"/>
        <v>0</v>
      </c>
      <c r="I32" s="143">
        <f t="shared" si="0"/>
        <v>0</v>
      </c>
      <c r="J32" s="65">
        <f>IF(J33="-",0,J33) + IF(J34="-",0,J34) + IF(J38="-",0,J38) + IF(J49="-",0,J49) + IF(J52="-",0,J52) + IF(J56="-",0,J56) + IF(J57="-",0,J57)</f>
        <v>0</v>
      </c>
      <c r="K32" s="144">
        <f t="shared" si="1"/>
        <v>0</v>
      </c>
    </row>
    <row r="33" spans="1:11" s="1" customFormat="1" ht="26.1" customHeight="1" x14ac:dyDescent="0.2">
      <c r="A33" s="15"/>
      <c r="B33" s="66" t="s">
        <v>916</v>
      </c>
      <c r="C33" s="64" t="s">
        <v>917</v>
      </c>
      <c r="D33" s="67">
        <v>0</v>
      </c>
      <c r="E33" s="68">
        <v>0</v>
      </c>
      <c r="F33" s="27">
        <f t="shared" si="2"/>
        <v>0</v>
      </c>
      <c r="G33" s="68">
        <v>0</v>
      </c>
      <c r="H33" s="27">
        <f t="shared" si="3"/>
        <v>0</v>
      </c>
      <c r="I33" s="143">
        <f t="shared" si="0"/>
        <v>0</v>
      </c>
      <c r="J33" s="68">
        <v>0</v>
      </c>
      <c r="K33" s="144">
        <f t="shared" si="1"/>
        <v>0</v>
      </c>
    </row>
    <row r="34" spans="1:11" s="1" customFormat="1" ht="15" customHeight="1" x14ac:dyDescent="0.2">
      <c r="A34" s="15"/>
      <c r="B34" s="66" t="s">
        <v>918</v>
      </c>
      <c r="C34" s="64" t="s">
        <v>919</v>
      </c>
      <c r="D34" s="67">
        <v>0</v>
      </c>
      <c r="E34" s="68">
        <v>0</v>
      </c>
      <c r="F34" s="27">
        <f t="shared" si="2"/>
        <v>0</v>
      </c>
      <c r="G34" s="68">
        <v>0</v>
      </c>
      <c r="H34" s="27">
        <f t="shared" si="3"/>
        <v>0</v>
      </c>
      <c r="I34" s="143">
        <f t="shared" si="0"/>
        <v>0</v>
      </c>
      <c r="J34" s="68">
        <v>0</v>
      </c>
      <c r="K34" s="144">
        <f t="shared" si="1"/>
        <v>0</v>
      </c>
    </row>
    <row r="35" spans="1:11" s="1" customFormat="1" ht="26.1" customHeight="1" x14ac:dyDescent="0.2">
      <c r="A35" s="15"/>
      <c r="B35" s="95" t="s">
        <v>920</v>
      </c>
      <c r="C35" s="64" t="s">
        <v>921</v>
      </c>
      <c r="D35" s="67">
        <v>0</v>
      </c>
      <c r="E35" s="68">
        <v>0</v>
      </c>
      <c r="F35" s="27">
        <f t="shared" si="2"/>
        <v>0</v>
      </c>
      <c r="G35" s="68">
        <v>0</v>
      </c>
      <c r="H35" s="27">
        <f t="shared" si="3"/>
        <v>0</v>
      </c>
      <c r="I35" s="143">
        <f t="shared" si="0"/>
        <v>0</v>
      </c>
      <c r="J35" s="68">
        <v>0</v>
      </c>
      <c r="K35" s="144">
        <f t="shared" si="1"/>
        <v>0</v>
      </c>
    </row>
    <row r="36" spans="1:11" s="1" customFormat="1" ht="15" customHeight="1" x14ac:dyDescent="0.2">
      <c r="A36" s="15"/>
      <c r="B36" s="95" t="s">
        <v>348</v>
      </c>
      <c r="C36" s="64" t="s">
        <v>922</v>
      </c>
      <c r="D36" s="67">
        <v>0</v>
      </c>
      <c r="E36" s="68">
        <v>0</v>
      </c>
      <c r="F36" s="27">
        <f t="shared" si="2"/>
        <v>0</v>
      </c>
      <c r="G36" s="68">
        <v>0</v>
      </c>
      <c r="H36" s="27">
        <f t="shared" si="3"/>
        <v>0</v>
      </c>
      <c r="I36" s="143">
        <f t="shared" si="0"/>
        <v>0</v>
      </c>
      <c r="J36" s="68">
        <v>0</v>
      </c>
      <c r="K36" s="144">
        <f t="shared" si="1"/>
        <v>0</v>
      </c>
    </row>
    <row r="37" spans="1:11" s="1" customFormat="1" ht="15" customHeight="1" x14ac:dyDescent="0.2">
      <c r="A37" s="15"/>
      <c r="B37" s="95" t="s">
        <v>351</v>
      </c>
      <c r="C37" s="64" t="s">
        <v>923</v>
      </c>
      <c r="D37" s="67">
        <v>0</v>
      </c>
      <c r="E37" s="68">
        <v>0</v>
      </c>
      <c r="F37" s="27">
        <f t="shared" si="2"/>
        <v>0</v>
      </c>
      <c r="G37" s="68">
        <v>0</v>
      </c>
      <c r="H37" s="27">
        <f t="shared" si="3"/>
        <v>0</v>
      </c>
      <c r="I37" s="143">
        <f t="shared" ref="I37:I54" si="4">IF((IF((E37 * 1000)="-",0,(E37 * 1000)))=0,0,((IF((G37 * 1000)="-",0,(G37 * 1000))-IF((E37 * 1000)="-",0,(E37 * 1000))))/(IF((E37 * 1000)="-",0,(E37 * 1000))))*100</f>
        <v>0</v>
      </c>
      <c r="J37" s="68">
        <v>0</v>
      </c>
      <c r="K37" s="144">
        <f t="shared" ref="K37:K68" si="5">IF(((IF((E37 * 1000)="-",0,(E37 * 1000))+IF((J37 * 1000)="-",0,(J37 * 1000))))=0,0,((IF((G37 * 1000)="-",0,(G37 * 1000))-IF((E37 * 1000)="-",0,(E37 * 1000))-IF((J37 * 1000)="-",0,(J37 * 1000))))/((IF((E37 * 1000)="-",0,(E37 * 1000))+IF((J37 * 1000)="-",0,(J37 * 1000)))))*100</f>
        <v>0</v>
      </c>
    </row>
    <row r="38" spans="1:11" s="1" customFormat="1" ht="15" customHeight="1" x14ac:dyDescent="0.2">
      <c r="A38" s="15"/>
      <c r="B38" s="66" t="s">
        <v>924</v>
      </c>
      <c r="C38" s="64" t="s">
        <v>925</v>
      </c>
      <c r="D38" s="67">
        <v>0</v>
      </c>
      <c r="E38" s="68">
        <v>0</v>
      </c>
      <c r="F38" s="27">
        <f t="shared" ref="F38:F69" si="6">IF((IF(D38="-",0,D38))=0,0,(IF((E38 * 1000)="-",0,(E38 * 1000)))/(IF(D38="-",0,D38)))</f>
        <v>0</v>
      </c>
      <c r="G38" s="68">
        <v>0</v>
      </c>
      <c r="H38" s="27">
        <f t="shared" ref="H38:H69" si="7">IF((IF(D38="-",0,D38))=0,0,(IF((G38 * 1000)="-",0,(G38 * 1000)))/(IF(D38="-",0,D38)))</f>
        <v>0</v>
      </c>
      <c r="I38" s="143">
        <f t="shared" si="4"/>
        <v>0</v>
      </c>
      <c r="J38" s="68">
        <v>0</v>
      </c>
      <c r="K38" s="144">
        <f t="shared" si="5"/>
        <v>0</v>
      </c>
    </row>
    <row r="39" spans="1:11" s="1" customFormat="1" ht="26.1" customHeight="1" x14ac:dyDescent="0.2">
      <c r="A39" s="15"/>
      <c r="B39" s="95" t="s">
        <v>926</v>
      </c>
      <c r="C39" s="64" t="s">
        <v>927</v>
      </c>
      <c r="D39" s="67">
        <v>0</v>
      </c>
      <c r="E39" s="68">
        <v>0</v>
      </c>
      <c r="F39" s="27">
        <f t="shared" si="6"/>
        <v>0</v>
      </c>
      <c r="G39" s="68">
        <v>0</v>
      </c>
      <c r="H39" s="27">
        <f t="shared" si="7"/>
        <v>0</v>
      </c>
      <c r="I39" s="143">
        <f t="shared" si="4"/>
        <v>0</v>
      </c>
      <c r="J39" s="68">
        <v>0</v>
      </c>
      <c r="K39" s="144">
        <f t="shared" si="5"/>
        <v>0</v>
      </c>
    </row>
    <row r="40" spans="1:11" s="1" customFormat="1" ht="15" customHeight="1" x14ac:dyDescent="0.2">
      <c r="A40" s="15"/>
      <c r="B40" s="95" t="s">
        <v>558</v>
      </c>
      <c r="C40" s="64" t="s">
        <v>928</v>
      </c>
      <c r="D40" s="67">
        <v>0</v>
      </c>
      <c r="E40" s="68">
        <v>0</v>
      </c>
      <c r="F40" s="27">
        <f t="shared" si="6"/>
        <v>0</v>
      </c>
      <c r="G40" s="68">
        <v>0</v>
      </c>
      <c r="H40" s="27">
        <f t="shared" si="7"/>
        <v>0</v>
      </c>
      <c r="I40" s="143">
        <f t="shared" si="4"/>
        <v>0</v>
      </c>
      <c r="J40" s="68">
        <v>0</v>
      </c>
      <c r="K40" s="144">
        <f t="shared" si="5"/>
        <v>0</v>
      </c>
    </row>
    <row r="41" spans="1:11" s="1" customFormat="1" ht="15" customHeight="1" x14ac:dyDescent="0.2">
      <c r="A41" s="15"/>
      <c r="B41" s="95" t="s">
        <v>365</v>
      </c>
      <c r="C41" s="64" t="s">
        <v>929</v>
      </c>
      <c r="D41" s="67">
        <v>0</v>
      </c>
      <c r="E41" s="68">
        <v>0</v>
      </c>
      <c r="F41" s="27">
        <f t="shared" si="6"/>
        <v>0</v>
      </c>
      <c r="G41" s="68">
        <v>0</v>
      </c>
      <c r="H41" s="27">
        <f t="shared" si="7"/>
        <v>0</v>
      </c>
      <c r="I41" s="143">
        <f t="shared" si="4"/>
        <v>0</v>
      </c>
      <c r="J41" s="68">
        <v>0</v>
      </c>
      <c r="K41" s="144">
        <f t="shared" si="5"/>
        <v>0</v>
      </c>
    </row>
    <row r="42" spans="1:11" s="1" customFormat="1" ht="15" customHeight="1" x14ac:dyDescent="0.2">
      <c r="A42" s="15"/>
      <c r="B42" s="95" t="s">
        <v>369</v>
      </c>
      <c r="C42" s="64" t="s">
        <v>930</v>
      </c>
      <c r="D42" s="67">
        <v>0</v>
      </c>
      <c r="E42" s="68">
        <v>0</v>
      </c>
      <c r="F42" s="27">
        <f t="shared" si="6"/>
        <v>0</v>
      </c>
      <c r="G42" s="68">
        <v>0</v>
      </c>
      <c r="H42" s="27">
        <f t="shared" si="7"/>
        <v>0</v>
      </c>
      <c r="I42" s="143">
        <f t="shared" si="4"/>
        <v>0</v>
      </c>
      <c r="J42" s="68">
        <v>0</v>
      </c>
      <c r="K42" s="144">
        <f t="shared" si="5"/>
        <v>0</v>
      </c>
    </row>
    <row r="43" spans="1:11" s="1" customFormat="1" ht="15" customHeight="1" x14ac:dyDescent="0.2">
      <c r="A43" s="15"/>
      <c r="B43" s="95" t="s">
        <v>565</v>
      </c>
      <c r="C43" s="64" t="s">
        <v>931</v>
      </c>
      <c r="D43" s="67">
        <v>0</v>
      </c>
      <c r="E43" s="68">
        <v>0</v>
      </c>
      <c r="F43" s="27">
        <f t="shared" si="6"/>
        <v>0</v>
      </c>
      <c r="G43" s="68">
        <v>0</v>
      </c>
      <c r="H43" s="27">
        <f t="shared" si="7"/>
        <v>0</v>
      </c>
      <c r="I43" s="143">
        <f t="shared" si="4"/>
        <v>0</v>
      </c>
      <c r="J43" s="68">
        <v>0</v>
      </c>
      <c r="K43" s="144">
        <f t="shared" si="5"/>
        <v>0</v>
      </c>
    </row>
    <row r="44" spans="1:11" s="1" customFormat="1" ht="15" customHeight="1" x14ac:dyDescent="0.2">
      <c r="A44" s="15"/>
      <c r="B44" s="95" t="s">
        <v>569</v>
      </c>
      <c r="C44" s="64" t="s">
        <v>932</v>
      </c>
      <c r="D44" s="67">
        <v>0</v>
      </c>
      <c r="E44" s="68">
        <v>0</v>
      </c>
      <c r="F44" s="27">
        <f t="shared" si="6"/>
        <v>0</v>
      </c>
      <c r="G44" s="68">
        <v>0</v>
      </c>
      <c r="H44" s="27">
        <f t="shared" si="7"/>
        <v>0</v>
      </c>
      <c r="I44" s="143">
        <f t="shared" si="4"/>
        <v>0</v>
      </c>
      <c r="J44" s="68">
        <v>0</v>
      </c>
      <c r="K44" s="144">
        <f t="shared" si="5"/>
        <v>0</v>
      </c>
    </row>
    <row r="45" spans="1:11" s="1" customFormat="1" ht="15" customHeight="1" x14ac:dyDescent="0.2">
      <c r="A45" s="15"/>
      <c r="B45" s="95" t="s">
        <v>377</v>
      </c>
      <c r="C45" s="64" t="s">
        <v>933</v>
      </c>
      <c r="D45" s="67">
        <v>0</v>
      </c>
      <c r="E45" s="68">
        <v>0</v>
      </c>
      <c r="F45" s="27">
        <f t="shared" si="6"/>
        <v>0</v>
      </c>
      <c r="G45" s="68">
        <v>0</v>
      </c>
      <c r="H45" s="27">
        <f t="shared" si="7"/>
        <v>0</v>
      </c>
      <c r="I45" s="143">
        <f t="shared" si="4"/>
        <v>0</v>
      </c>
      <c r="J45" s="68">
        <v>0</v>
      </c>
      <c r="K45" s="144">
        <f t="shared" si="5"/>
        <v>0</v>
      </c>
    </row>
    <row r="46" spans="1:11" s="1" customFormat="1" ht="15" customHeight="1" x14ac:dyDescent="0.2">
      <c r="A46" s="15"/>
      <c r="B46" s="95" t="s">
        <v>381</v>
      </c>
      <c r="C46" s="64" t="s">
        <v>934</v>
      </c>
      <c r="D46" s="67">
        <v>0</v>
      </c>
      <c r="E46" s="68">
        <v>0</v>
      </c>
      <c r="F46" s="27">
        <f t="shared" si="6"/>
        <v>0</v>
      </c>
      <c r="G46" s="68">
        <v>0</v>
      </c>
      <c r="H46" s="27">
        <f t="shared" si="7"/>
        <v>0</v>
      </c>
      <c r="I46" s="143">
        <f t="shared" si="4"/>
        <v>0</v>
      </c>
      <c r="J46" s="68">
        <v>0</v>
      </c>
      <c r="K46" s="144">
        <f t="shared" si="5"/>
        <v>0</v>
      </c>
    </row>
    <row r="47" spans="1:11" s="1" customFormat="1" ht="15" customHeight="1" x14ac:dyDescent="0.2">
      <c r="A47" s="15"/>
      <c r="B47" s="95" t="s">
        <v>385</v>
      </c>
      <c r="C47" s="64" t="s">
        <v>935</v>
      </c>
      <c r="D47" s="67">
        <v>0</v>
      </c>
      <c r="E47" s="68">
        <v>0</v>
      </c>
      <c r="F47" s="27">
        <f t="shared" si="6"/>
        <v>0</v>
      </c>
      <c r="G47" s="68">
        <v>0</v>
      </c>
      <c r="H47" s="27">
        <f t="shared" si="7"/>
        <v>0</v>
      </c>
      <c r="I47" s="143">
        <f t="shared" si="4"/>
        <v>0</v>
      </c>
      <c r="J47" s="68">
        <v>0</v>
      </c>
      <c r="K47" s="144">
        <f t="shared" si="5"/>
        <v>0</v>
      </c>
    </row>
    <row r="48" spans="1:11" s="1" customFormat="1" ht="15" customHeight="1" x14ac:dyDescent="0.2">
      <c r="A48" s="15"/>
      <c r="B48" s="95" t="s">
        <v>389</v>
      </c>
      <c r="C48" s="64" t="s">
        <v>936</v>
      </c>
      <c r="D48" s="67">
        <v>0</v>
      </c>
      <c r="E48" s="68">
        <v>0</v>
      </c>
      <c r="F48" s="27">
        <f t="shared" si="6"/>
        <v>0</v>
      </c>
      <c r="G48" s="68">
        <v>0</v>
      </c>
      <c r="H48" s="27">
        <f t="shared" si="7"/>
        <v>0</v>
      </c>
      <c r="I48" s="143">
        <f t="shared" si="4"/>
        <v>0</v>
      </c>
      <c r="J48" s="68">
        <v>0</v>
      </c>
      <c r="K48" s="144">
        <f t="shared" si="5"/>
        <v>0</v>
      </c>
    </row>
    <row r="49" spans="1:11" s="1" customFormat="1" ht="15" customHeight="1" x14ac:dyDescent="0.2">
      <c r="A49" s="15"/>
      <c r="B49" s="66" t="s">
        <v>937</v>
      </c>
      <c r="C49" s="64" t="s">
        <v>938</v>
      </c>
      <c r="D49" s="67">
        <v>0</v>
      </c>
      <c r="E49" s="68">
        <v>0</v>
      </c>
      <c r="F49" s="27">
        <f t="shared" si="6"/>
        <v>0</v>
      </c>
      <c r="G49" s="68">
        <v>0</v>
      </c>
      <c r="H49" s="27">
        <f t="shared" si="7"/>
        <v>0</v>
      </c>
      <c r="I49" s="143">
        <f t="shared" si="4"/>
        <v>0</v>
      </c>
      <c r="J49" s="68">
        <v>0</v>
      </c>
      <c r="K49" s="144">
        <f t="shared" si="5"/>
        <v>0</v>
      </c>
    </row>
    <row r="50" spans="1:11" s="1" customFormat="1" ht="26.1" customHeight="1" x14ac:dyDescent="0.2">
      <c r="A50" s="15"/>
      <c r="B50" s="95" t="s">
        <v>939</v>
      </c>
      <c r="C50" s="64" t="s">
        <v>940</v>
      </c>
      <c r="D50" s="67">
        <v>0</v>
      </c>
      <c r="E50" s="68">
        <v>0</v>
      </c>
      <c r="F50" s="27">
        <f t="shared" si="6"/>
        <v>0</v>
      </c>
      <c r="G50" s="68">
        <v>0</v>
      </c>
      <c r="H50" s="27">
        <f t="shared" si="7"/>
        <v>0</v>
      </c>
      <c r="I50" s="143">
        <f t="shared" si="4"/>
        <v>0</v>
      </c>
      <c r="J50" s="68">
        <v>0</v>
      </c>
      <c r="K50" s="144">
        <f t="shared" si="5"/>
        <v>0</v>
      </c>
    </row>
    <row r="51" spans="1:11" s="1" customFormat="1" ht="15" customHeight="1" x14ac:dyDescent="0.2">
      <c r="A51" s="15"/>
      <c r="B51" s="95" t="s">
        <v>580</v>
      </c>
      <c r="C51" s="64" t="s">
        <v>941</v>
      </c>
      <c r="D51" s="67">
        <v>0</v>
      </c>
      <c r="E51" s="68">
        <v>0</v>
      </c>
      <c r="F51" s="27">
        <f t="shared" si="6"/>
        <v>0</v>
      </c>
      <c r="G51" s="68">
        <v>0</v>
      </c>
      <c r="H51" s="27">
        <f t="shared" si="7"/>
        <v>0</v>
      </c>
      <c r="I51" s="143">
        <f t="shared" si="4"/>
        <v>0</v>
      </c>
      <c r="J51" s="68">
        <v>0</v>
      </c>
      <c r="K51" s="144">
        <f t="shared" si="5"/>
        <v>0</v>
      </c>
    </row>
    <row r="52" spans="1:11" s="1" customFormat="1" ht="26.1" customHeight="1" x14ac:dyDescent="0.2">
      <c r="A52" s="15"/>
      <c r="B52" s="66" t="s">
        <v>942</v>
      </c>
      <c r="C52" s="64" t="s">
        <v>943</v>
      </c>
      <c r="D52" s="67">
        <v>0</v>
      </c>
      <c r="E52" s="68">
        <v>0</v>
      </c>
      <c r="F52" s="27">
        <f t="shared" si="6"/>
        <v>0</v>
      </c>
      <c r="G52" s="68">
        <v>0</v>
      </c>
      <c r="H52" s="27">
        <f t="shared" si="7"/>
        <v>0</v>
      </c>
      <c r="I52" s="143">
        <f t="shared" si="4"/>
        <v>0</v>
      </c>
      <c r="J52" s="68">
        <v>0</v>
      </c>
      <c r="K52" s="144">
        <f t="shared" si="5"/>
        <v>0</v>
      </c>
    </row>
    <row r="53" spans="1:11" s="1" customFormat="1" ht="42" customHeight="1" x14ac:dyDescent="0.2">
      <c r="A53" s="15"/>
      <c r="B53" s="95" t="s">
        <v>944</v>
      </c>
      <c r="C53" s="64" t="s">
        <v>945</v>
      </c>
      <c r="D53" s="67">
        <v>0</v>
      </c>
      <c r="E53" s="68">
        <v>0</v>
      </c>
      <c r="F53" s="27">
        <f t="shared" si="6"/>
        <v>0</v>
      </c>
      <c r="G53" s="68">
        <v>0</v>
      </c>
      <c r="H53" s="27">
        <f t="shared" si="7"/>
        <v>0</v>
      </c>
      <c r="I53" s="143">
        <f t="shared" si="4"/>
        <v>0</v>
      </c>
      <c r="J53" s="68">
        <v>0</v>
      </c>
      <c r="K53" s="144">
        <f t="shared" si="5"/>
        <v>0</v>
      </c>
    </row>
    <row r="54" spans="1:11" s="1" customFormat="1" ht="26.1" customHeight="1" x14ac:dyDescent="0.2">
      <c r="A54" s="15"/>
      <c r="B54" s="95" t="s">
        <v>946</v>
      </c>
      <c r="C54" s="64" t="s">
        <v>947</v>
      </c>
      <c r="D54" s="67">
        <v>0</v>
      </c>
      <c r="E54" s="68">
        <v>0</v>
      </c>
      <c r="F54" s="27">
        <f t="shared" si="6"/>
        <v>0</v>
      </c>
      <c r="G54" s="68">
        <v>0</v>
      </c>
      <c r="H54" s="27">
        <f t="shared" si="7"/>
        <v>0</v>
      </c>
      <c r="I54" s="143">
        <f t="shared" si="4"/>
        <v>0</v>
      </c>
      <c r="J54" s="68">
        <v>0</v>
      </c>
      <c r="K54" s="144">
        <f t="shared" si="5"/>
        <v>0</v>
      </c>
    </row>
    <row r="55" spans="1:11" s="1" customFormat="1" ht="26.1" customHeight="1" x14ac:dyDescent="0.2">
      <c r="A55" s="15"/>
      <c r="B55" s="69" t="s">
        <v>948</v>
      </c>
      <c r="C55" s="64" t="s">
        <v>949</v>
      </c>
      <c r="D55" s="67">
        <v>0</v>
      </c>
      <c r="E55" s="17" t="s">
        <v>157</v>
      </c>
      <c r="F55" s="17" t="s">
        <v>157</v>
      </c>
      <c r="G55" s="17" t="s">
        <v>157</v>
      </c>
      <c r="H55" s="17" t="s">
        <v>157</v>
      </c>
      <c r="I55" s="17" t="s">
        <v>157</v>
      </c>
      <c r="J55" s="17" t="s">
        <v>157</v>
      </c>
      <c r="K55" s="62" t="s">
        <v>157</v>
      </c>
    </row>
    <row r="56" spans="1:11" s="1" customFormat="1" ht="15" customHeight="1" x14ac:dyDescent="0.2">
      <c r="A56" s="15"/>
      <c r="B56" s="66" t="s">
        <v>950</v>
      </c>
      <c r="C56" s="64" t="s">
        <v>951</v>
      </c>
      <c r="D56" s="67">
        <v>0</v>
      </c>
      <c r="E56" s="68">
        <v>0</v>
      </c>
      <c r="F56" s="27">
        <f>IF((IF(D56="-",0,D56))=0,0,(IF((E56 * 1000)="-",0,(E56 * 1000)))/(IF(D56="-",0,D56)))</f>
        <v>0</v>
      </c>
      <c r="G56" s="68">
        <v>0</v>
      </c>
      <c r="H56" s="27">
        <f>IF((IF(D56="-",0,D56))=0,0,(IF((G56 * 1000)="-",0,(G56 * 1000)))/(IF(D56="-",0,D56)))</f>
        <v>0</v>
      </c>
      <c r="I56" s="143">
        <f>IF((IF((E56 * 1000)="-",0,(E56 * 1000)))=0,0,((IF((G56 * 1000)="-",0,(G56 * 1000))-IF((E56 * 1000)="-",0,(E56 * 1000))))/(IF((E56 * 1000)="-",0,(E56 * 1000))))*100</f>
        <v>0</v>
      </c>
      <c r="J56" s="68">
        <v>0</v>
      </c>
      <c r="K56" s="144">
        <f>IF(((IF((E56 * 1000)="-",0,(E56 * 1000))+IF((J56 * 1000)="-",0,(J56 * 1000))))=0,0,((IF((G56 * 1000)="-",0,(G56 * 1000))-IF((E56 * 1000)="-",0,(E56 * 1000))-IF((J56 * 1000)="-",0,(J56 * 1000))))/((IF((E56 * 1000)="-",0,(E56 * 1000))+IF((J56 * 1000)="-",0,(J56 * 1000)))))*100</f>
        <v>0</v>
      </c>
    </row>
    <row r="57" spans="1:11" s="1" customFormat="1" ht="42" customHeight="1" x14ac:dyDescent="0.2">
      <c r="A57" s="15"/>
      <c r="B57" s="66" t="s">
        <v>952</v>
      </c>
      <c r="C57" s="70" t="s">
        <v>953</v>
      </c>
      <c r="D57" s="71">
        <v>0</v>
      </c>
      <c r="E57" s="72">
        <v>0</v>
      </c>
      <c r="F57" s="33">
        <f>IF((IF(D57="-",0,D57))=0,0,(IF((E57 * 1000)="-",0,(E57 * 1000)))/(IF(D57="-",0,D57)))</f>
        <v>0</v>
      </c>
      <c r="G57" s="72">
        <v>0</v>
      </c>
      <c r="H57" s="33">
        <f>IF((IF(D57="-",0,D57))=0,0,(IF((G57 * 1000)="-",0,(G57 * 1000)))/(IF(D57="-",0,D57)))</f>
        <v>0</v>
      </c>
      <c r="I57" s="145">
        <f>IF((IF((E57 * 1000)="-",0,(E57 * 1000)))=0,0,((IF((G57 * 1000)="-",0,(G57 * 1000))-IF((E57 * 1000)="-",0,(E57 * 1000))))/(IF((E57 * 1000)="-",0,(E57 * 1000))))*100</f>
        <v>0</v>
      </c>
      <c r="J57" s="72">
        <v>0</v>
      </c>
      <c r="K57" s="146">
        <f>IF(((IF((E57 * 1000)="-",0,(E57 * 1000))+IF((J57 * 1000)="-",0,(J57 * 1000))))=0,0,((IF((G57 * 1000)="-",0,(G57 * 1000))-IF((E57 * 1000)="-",0,(E57 * 1000))-IF((J57 * 1000)="-",0,(J57 * 1000))))/((IF((E57 * 1000)="-",0,(E57 * 1000))+IF((J57 * 1000)="-",0,(J57 * 1000)))))*100</f>
        <v>0</v>
      </c>
    </row>
    <row r="58" spans="1:11" s="1" customFormat="1" ht="12.95" customHeight="1" x14ac:dyDescent="0.2">
      <c r="K58" s="147" t="s">
        <v>954</v>
      </c>
    </row>
    <row r="59" spans="1:11" s="1" customFormat="1" ht="89.1" customHeight="1" x14ac:dyDescent="0.2">
      <c r="A59" s="15"/>
      <c r="B59" s="17" t="s">
        <v>19</v>
      </c>
      <c r="C59" s="17" t="s">
        <v>20</v>
      </c>
      <c r="D59" s="17" t="s">
        <v>852</v>
      </c>
      <c r="E59" s="17" t="s">
        <v>853</v>
      </c>
      <c r="F59" s="17" t="s">
        <v>854</v>
      </c>
      <c r="G59" s="17" t="s">
        <v>855</v>
      </c>
      <c r="H59" s="17" t="s">
        <v>856</v>
      </c>
      <c r="I59" s="16" t="s">
        <v>857</v>
      </c>
      <c r="J59" s="16" t="s">
        <v>858</v>
      </c>
      <c r="K59" s="16" t="s">
        <v>859</v>
      </c>
    </row>
    <row r="60" spans="1:11" s="19" customFormat="1" ht="11.1" customHeight="1" x14ac:dyDescent="0.2">
      <c r="A60" s="128"/>
      <c r="B60" s="20" t="s">
        <v>27</v>
      </c>
      <c r="C60" s="20" t="s">
        <v>28</v>
      </c>
      <c r="D60" s="20" t="s">
        <v>29</v>
      </c>
      <c r="E60" s="20" t="s">
        <v>30</v>
      </c>
      <c r="F60" s="20" t="s">
        <v>31</v>
      </c>
      <c r="G60" s="20" t="s">
        <v>32</v>
      </c>
      <c r="H60" s="20" t="s">
        <v>33</v>
      </c>
      <c r="I60" s="20" t="s">
        <v>130</v>
      </c>
      <c r="J60" s="20" t="s">
        <v>131</v>
      </c>
      <c r="K60" s="20" t="s">
        <v>132</v>
      </c>
    </row>
    <row r="61" spans="1:11" s="1" customFormat="1" ht="26.1" customHeight="1" x14ac:dyDescent="0.2">
      <c r="A61" s="15"/>
      <c r="B61" s="63" t="s">
        <v>955</v>
      </c>
      <c r="C61" s="87" t="s">
        <v>956</v>
      </c>
      <c r="D61" s="88">
        <f>IF(D62="-",0,D62) + IF(D63="-",0,D63) + IF(D65="-",0,D65) + IF(D67="-",0,D67) + IF(D68="-",0,D68) + IF(D70="-",0,D70) + IF(D72="-",0,D72)</f>
        <v>0</v>
      </c>
      <c r="E61" s="89">
        <f>IF(E62="-",0,E62) + IF(E63="-",0,E63) + IF(E65="-",0,E65) + IF(E67="-",0,E67) + IF(E68="-",0,E68) + IF(E70="-",0,E70) + IF(E72="-",0,E72)</f>
        <v>0</v>
      </c>
      <c r="F61" s="88">
        <f>IF((IF(D61="-",0,D61))=0,0,(IF((E61 * 1000)="-",0,(E61 * 1000)))/(IF(D61="-",0,D61)))</f>
        <v>0</v>
      </c>
      <c r="G61" s="89">
        <f>IF(G62="-",0,G62) + IF(G63="-",0,G63) + IF(G65="-",0,G65) + IF(G67="-",0,G67) + IF(G68="-",0,G68) + IF(G70="-",0,G70) + IF(G72="-",0,G72)</f>
        <v>0</v>
      </c>
      <c r="H61" s="88">
        <f>IF((IF(D61="-",0,D61))=0,0,(IF((G61 * 1000)="-",0,(G61 * 1000)))/(IF(D61="-",0,D61)))</f>
        <v>0</v>
      </c>
      <c r="I61" s="141">
        <f>IF((IF((E61 * 1000)="-",0,(E61 * 1000)))=0,0,((IF((G61 * 1000)="-",0,(G61 * 1000))-IF((E61 * 1000)="-",0,(E61 * 1000))))/(IF((E61 * 1000)="-",0,(E61 * 1000))))*100</f>
        <v>0</v>
      </c>
      <c r="J61" s="89">
        <f>IF(J62="-",0,J62) + IF(J63="-",0,J63) + IF(J65="-",0,J65) + IF(J67="-",0,J67) + IF(J68="-",0,J68) + IF(J70="-",0,J70) + IF(J72="-",0,J72)</f>
        <v>0</v>
      </c>
      <c r="K61" s="142">
        <f>IF(((IF((E61 * 1000)="-",0,(E61 * 1000))+IF((J61 * 1000)="-",0,(J61 * 1000))))=0,0,((IF((G61 * 1000)="-",0,(G61 * 1000))-IF((E61 * 1000)="-",0,(E61 * 1000))-IF((J61 * 1000)="-",0,(J61 * 1000))))/((IF((E61 * 1000)="-",0,(E61 * 1000))+IF((J61 * 1000)="-",0,(J61 * 1000)))))*100</f>
        <v>0</v>
      </c>
    </row>
    <row r="62" spans="1:11" s="1" customFormat="1" ht="26.1" customHeight="1" x14ac:dyDescent="0.2">
      <c r="A62" s="15"/>
      <c r="B62" s="66" t="s">
        <v>957</v>
      </c>
      <c r="C62" s="64" t="s">
        <v>958</v>
      </c>
      <c r="D62" s="67">
        <v>0</v>
      </c>
      <c r="E62" s="68">
        <v>0</v>
      </c>
      <c r="F62" s="27">
        <f>IF((IF(D62="-",0,D62))=0,0,(IF((E62 * 1000)="-",0,(E62 * 1000)))/(IF(D62="-",0,D62)))</f>
        <v>0</v>
      </c>
      <c r="G62" s="68">
        <v>0</v>
      </c>
      <c r="H62" s="27">
        <f>IF((IF(D62="-",0,D62))=0,0,(IF((G62 * 1000)="-",0,(G62 * 1000)))/(IF(D62="-",0,D62)))</f>
        <v>0</v>
      </c>
      <c r="I62" s="143">
        <f>IF((IF((E62 * 1000)="-",0,(E62 * 1000)))=0,0,((IF((G62 * 1000)="-",0,(G62 * 1000))-IF((E62 * 1000)="-",0,(E62 * 1000))))/(IF((E62 * 1000)="-",0,(E62 * 1000))))*100</f>
        <v>0</v>
      </c>
      <c r="J62" s="68">
        <v>0</v>
      </c>
      <c r="K62" s="144">
        <f>IF(((IF((E62 * 1000)="-",0,(E62 * 1000))+IF((J62 * 1000)="-",0,(J62 * 1000))))=0,0,((IF((G62 * 1000)="-",0,(G62 * 1000))-IF((E62 * 1000)="-",0,(E62 * 1000))-IF((J62 * 1000)="-",0,(J62 * 1000))))/((IF((E62 * 1000)="-",0,(E62 * 1000))+IF((J62 * 1000)="-",0,(J62 * 1000)))))*100</f>
        <v>0</v>
      </c>
    </row>
    <row r="63" spans="1:11" s="1" customFormat="1" ht="15" customHeight="1" x14ac:dyDescent="0.2">
      <c r="A63" s="15"/>
      <c r="B63" s="66" t="s">
        <v>959</v>
      </c>
      <c r="C63" s="64" t="s">
        <v>960</v>
      </c>
      <c r="D63" s="67">
        <v>0</v>
      </c>
      <c r="E63" s="68">
        <v>0</v>
      </c>
      <c r="F63" s="27">
        <f>IF((IF(D63="-",0,D63))=0,0,(IF((E63 * 1000)="-",0,(E63 * 1000)))/(IF(D63="-",0,D63)))</f>
        <v>0</v>
      </c>
      <c r="G63" s="68">
        <v>0</v>
      </c>
      <c r="H63" s="27">
        <f>IF((IF(D63="-",0,D63))=0,0,(IF((G63 * 1000)="-",0,(G63 * 1000)))/(IF(D63="-",0,D63)))</f>
        <v>0</v>
      </c>
      <c r="I63" s="143">
        <f>IF((IF((E63 * 1000)="-",0,(E63 * 1000)))=0,0,((IF((G63 * 1000)="-",0,(G63 * 1000))-IF((E63 * 1000)="-",0,(E63 * 1000))))/(IF((E63 * 1000)="-",0,(E63 * 1000))))*100</f>
        <v>0</v>
      </c>
      <c r="J63" s="68">
        <v>0</v>
      </c>
      <c r="K63" s="144">
        <f>IF(((IF((E63 * 1000)="-",0,(E63 * 1000))+IF((J63 * 1000)="-",0,(J63 * 1000))))=0,0,((IF((G63 * 1000)="-",0,(G63 * 1000))-IF((E63 * 1000)="-",0,(E63 * 1000))-IF((J63 * 1000)="-",0,(J63 * 1000))))/((IF((E63 * 1000)="-",0,(E63 * 1000))+IF((J63 * 1000)="-",0,(J63 * 1000)))))*100</f>
        <v>0</v>
      </c>
    </row>
    <row r="64" spans="1:11" s="1" customFormat="1" ht="15" customHeight="1" x14ac:dyDescent="0.2">
      <c r="A64" s="15"/>
      <c r="B64" s="69" t="s">
        <v>961</v>
      </c>
      <c r="C64" s="64" t="s">
        <v>962</v>
      </c>
      <c r="D64" s="67">
        <v>0</v>
      </c>
      <c r="E64" s="17" t="s">
        <v>157</v>
      </c>
      <c r="F64" s="17" t="s">
        <v>157</v>
      </c>
      <c r="G64" s="17" t="s">
        <v>157</v>
      </c>
      <c r="H64" s="17" t="s">
        <v>157</v>
      </c>
      <c r="I64" s="17" t="s">
        <v>157</v>
      </c>
      <c r="J64" s="17" t="s">
        <v>157</v>
      </c>
      <c r="K64" s="62" t="s">
        <v>157</v>
      </c>
    </row>
    <row r="65" spans="1:11" s="1" customFormat="1" ht="15" customHeight="1" x14ac:dyDescent="0.2">
      <c r="A65" s="15"/>
      <c r="B65" s="66" t="s">
        <v>429</v>
      </c>
      <c r="C65" s="64" t="s">
        <v>963</v>
      </c>
      <c r="D65" s="67">
        <v>0</v>
      </c>
      <c r="E65" s="68">
        <v>0</v>
      </c>
      <c r="F65" s="27">
        <f>IF((IF(D65="-",0,D65))=0,0,(IF((E65 * 1000)="-",0,(E65 * 1000)))/(IF(D65="-",0,D65)))</f>
        <v>0</v>
      </c>
      <c r="G65" s="68">
        <v>0</v>
      </c>
      <c r="H65" s="27">
        <f>IF((IF(D65="-",0,D65))=0,0,(IF((G65 * 1000)="-",0,(G65 * 1000)))/(IF(D65="-",0,D65)))</f>
        <v>0</v>
      </c>
      <c r="I65" s="143">
        <f>IF((IF((E65 * 1000)="-",0,(E65 * 1000)))=0,0,((IF((G65 * 1000)="-",0,(G65 * 1000))-IF((E65 * 1000)="-",0,(E65 * 1000))))/(IF((E65 * 1000)="-",0,(E65 * 1000))))*100</f>
        <v>0</v>
      </c>
      <c r="J65" s="68">
        <v>0</v>
      </c>
      <c r="K65" s="144">
        <f>IF(((IF((E65 * 1000)="-",0,(E65 * 1000))+IF((J65 * 1000)="-",0,(J65 * 1000))))=0,0,((IF((G65 * 1000)="-",0,(G65 * 1000))-IF((E65 * 1000)="-",0,(E65 * 1000))-IF((J65 * 1000)="-",0,(J65 * 1000))))/((IF((E65 * 1000)="-",0,(E65 * 1000))+IF((J65 * 1000)="-",0,(J65 * 1000)))))*100</f>
        <v>0</v>
      </c>
    </row>
    <row r="66" spans="1:11" s="1" customFormat="1" ht="15" customHeight="1" x14ac:dyDescent="0.2">
      <c r="A66" s="15"/>
      <c r="B66" s="69" t="s">
        <v>961</v>
      </c>
      <c r="C66" s="64" t="s">
        <v>964</v>
      </c>
      <c r="D66" s="67">
        <v>0</v>
      </c>
      <c r="E66" s="17" t="s">
        <v>157</v>
      </c>
      <c r="F66" s="17" t="s">
        <v>157</v>
      </c>
      <c r="G66" s="17" t="s">
        <v>157</v>
      </c>
      <c r="H66" s="17" t="s">
        <v>157</v>
      </c>
      <c r="I66" s="17" t="s">
        <v>157</v>
      </c>
      <c r="J66" s="17" t="s">
        <v>157</v>
      </c>
      <c r="K66" s="62" t="s">
        <v>157</v>
      </c>
    </row>
    <row r="67" spans="1:11" s="1" customFormat="1" ht="15" customHeight="1" x14ac:dyDescent="0.2">
      <c r="A67" s="15"/>
      <c r="B67" s="66" t="s">
        <v>435</v>
      </c>
      <c r="C67" s="64" t="s">
        <v>965</v>
      </c>
      <c r="D67" s="67">
        <v>0</v>
      </c>
      <c r="E67" s="68">
        <v>0</v>
      </c>
      <c r="F67" s="27">
        <f>IF((IF(D67="-",0,D67))=0,0,(IF((E67 * 1000)="-",0,(E67 * 1000)))/(IF(D67="-",0,D67)))</f>
        <v>0</v>
      </c>
      <c r="G67" s="68">
        <v>0</v>
      </c>
      <c r="H67" s="27">
        <f>IF((IF(D67="-",0,D67))=0,0,(IF((G67 * 1000)="-",0,(G67 * 1000)))/(IF(D67="-",0,D67)))</f>
        <v>0</v>
      </c>
      <c r="I67" s="143">
        <f>IF((IF((E67 * 1000)="-",0,(E67 * 1000)))=0,0,((IF((G67 * 1000)="-",0,(G67 * 1000))-IF((E67 * 1000)="-",0,(E67 * 1000))))/(IF((E67 * 1000)="-",0,(E67 * 1000))))*100</f>
        <v>0</v>
      </c>
      <c r="J67" s="68">
        <v>0</v>
      </c>
      <c r="K67" s="144">
        <f>IF(((IF((E67 * 1000)="-",0,(E67 * 1000))+IF((J67 * 1000)="-",0,(J67 * 1000))))=0,0,((IF((G67 * 1000)="-",0,(G67 * 1000))-IF((E67 * 1000)="-",0,(E67 * 1000))-IF((J67 * 1000)="-",0,(J67 * 1000))))/((IF((E67 * 1000)="-",0,(E67 * 1000))+IF((J67 * 1000)="-",0,(J67 * 1000)))))*100</f>
        <v>0</v>
      </c>
    </row>
    <row r="68" spans="1:11" s="1" customFormat="1" ht="15" customHeight="1" x14ac:dyDescent="0.2">
      <c r="A68" s="15"/>
      <c r="B68" s="66" t="s">
        <v>966</v>
      </c>
      <c r="C68" s="64" t="s">
        <v>967</v>
      </c>
      <c r="D68" s="67">
        <v>0</v>
      </c>
      <c r="E68" s="68">
        <v>0</v>
      </c>
      <c r="F68" s="27">
        <f>IF((IF(D68="-",0,D68))=0,0,(IF((E68 * 1000)="-",0,(E68 * 1000)))/(IF(D68="-",0,D68)))</f>
        <v>0</v>
      </c>
      <c r="G68" s="68">
        <v>0</v>
      </c>
      <c r="H68" s="27">
        <f>IF((IF(D68="-",0,D68))=0,0,(IF((G68 * 1000)="-",0,(G68 * 1000)))/(IF(D68="-",0,D68)))</f>
        <v>0</v>
      </c>
      <c r="I68" s="143">
        <f>IF((IF((E68 * 1000)="-",0,(E68 * 1000)))=0,0,((IF((G68 * 1000)="-",0,(G68 * 1000))-IF((E68 * 1000)="-",0,(E68 * 1000))))/(IF((E68 * 1000)="-",0,(E68 * 1000))))*100</f>
        <v>0</v>
      </c>
      <c r="J68" s="68">
        <v>0</v>
      </c>
      <c r="K68" s="144">
        <f>IF(((IF((E68 * 1000)="-",0,(E68 * 1000))+IF((J68 * 1000)="-",0,(J68 * 1000))))=0,0,((IF((G68 * 1000)="-",0,(G68 * 1000))-IF((E68 * 1000)="-",0,(E68 * 1000))-IF((J68 * 1000)="-",0,(J68 * 1000))))/((IF((E68 * 1000)="-",0,(E68 * 1000))+IF((J68 * 1000)="-",0,(J68 * 1000)))))*100</f>
        <v>0</v>
      </c>
    </row>
    <row r="69" spans="1:11" s="1" customFormat="1" ht="15" customHeight="1" x14ac:dyDescent="0.2">
      <c r="A69" s="15"/>
      <c r="B69" s="69" t="s">
        <v>968</v>
      </c>
      <c r="C69" s="64" t="s">
        <v>969</v>
      </c>
      <c r="D69" s="67">
        <v>0</v>
      </c>
      <c r="E69" s="17" t="s">
        <v>157</v>
      </c>
      <c r="F69" s="17" t="s">
        <v>157</v>
      </c>
      <c r="G69" s="17" t="s">
        <v>157</v>
      </c>
      <c r="H69" s="17" t="s">
        <v>157</v>
      </c>
      <c r="I69" s="17" t="s">
        <v>157</v>
      </c>
      <c r="J69" s="17" t="s">
        <v>157</v>
      </c>
      <c r="K69" s="62" t="s">
        <v>157</v>
      </c>
    </row>
    <row r="70" spans="1:11" s="1" customFormat="1" ht="15" customHeight="1" x14ac:dyDescent="0.2">
      <c r="A70" s="15"/>
      <c r="B70" s="66" t="s">
        <v>441</v>
      </c>
      <c r="C70" s="64" t="s">
        <v>970</v>
      </c>
      <c r="D70" s="67">
        <v>0</v>
      </c>
      <c r="E70" s="68">
        <v>0</v>
      </c>
      <c r="F70" s="27">
        <f>IF((IF(D70="-",0,D70))=0,0,(IF((E70 * 1000)="-",0,(E70 * 1000)))/(IF(D70="-",0,D70)))</f>
        <v>0</v>
      </c>
      <c r="G70" s="68">
        <v>0</v>
      </c>
      <c r="H70" s="27">
        <f>IF((IF(D70="-",0,D70))=0,0,(IF((G70 * 1000)="-",0,(G70 * 1000)))/(IF(D70="-",0,D70)))</f>
        <v>0</v>
      </c>
      <c r="I70" s="143">
        <f>IF((IF((E70 * 1000)="-",0,(E70 * 1000)))=0,0,((IF((G70 * 1000)="-",0,(G70 * 1000))-IF((E70 * 1000)="-",0,(E70 * 1000))))/(IF((E70 * 1000)="-",0,(E70 * 1000))))*100</f>
        <v>0</v>
      </c>
      <c r="J70" s="68">
        <v>0</v>
      </c>
      <c r="K70" s="144">
        <f>IF(((IF((E70 * 1000)="-",0,(E70 * 1000))+IF((J70 * 1000)="-",0,(J70 * 1000))))=0,0,((IF((G70 * 1000)="-",0,(G70 * 1000))-IF((E70 * 1000)="-",0,(E70 * 1000))-IF((J70 * 1000)="-",0,(J70 * 1000))))/((IF((E70 * 1000)="-",0,(E70 * 1000))+IF((J70 * 1000)="-",0,(J70 * 1000)))))*100</f>
        <v>0</v>
      </c>
    </row>
    <row r="71" spans="1:11" s="1" customFormat="1" ht="15" customHeight="1" x14ac:dyDescent="0.2">
      <c r="A71" s="15"/>
      <c r="B71" s="69" t="s">
        <v>968</v>
      </c>
      <c r="C71" s="64" t="s">
        <v>971</v>
      </c>
      <c r="D71" s="67">
        <v>0</v>
      </c>
      <c r="E71" s="17" t="s">
        <v>157</v>
      </c>
      <c r="F71" s="17" t="s">
        <v>157</v>
      </c>
      <c r="G71" s="17" t="s">
        <v>157</v>
      </c>
      <c r="H71" s="17" t="s">
        <v>157</v>
      </c>
      <c r="I71" s="17" t="s">
        <v>157</v>
      </c>
      <c r="J71" s="17" t="s">
        <v>157</v>
      </c>
      <c r="K71" s="62" t="s">
        <v>157</v>
      </c>
    </row>
    <row r="72" spans="1:11" s="1" customFormat="1" ht="26.1" customHeight="1" x14ac:dyDescent="0.2">
      <c r="A72" s="15"/>
      <c r="B72" s="66" t="s">
        <v>972</v>
      </c>
      <c r="C72" s="64" t="s">
        <v>973</v>
      </c>
      <c r="D72" s="67">
        <v>0</v>
      </c>
      <c r="E72" s="68">
        <v>0</v>
      </c>
      <c r="F72" s="27">
        <f>IF((IF(D72="-",0,D72))=0,0,(IF((E72 * 1000)="-",0,(E72 * 1000)))/(IF(D72="-",0,D72)))</f>
        <v>0</v>
      </c>
      <c r="G72" s="68">
        <v>0</v>
      </c>
      <c r="H72" s="27">
        <f>IF((IF(D72="-",0,D72))=0,0,(IF((G72 * 1000)="-",0,(G72 * 1000)))/(IF(D72="-",0,D72)))</f>
        <v>0</v>
      </c>
      <c r="I72" s="143">
        <f t="shared" ref="I72:I82" si="8">IF((IF((E72 * 1000)="-",0,(E72 * 1000)))=0,0,((IF((G72 * 1000)="-",0,(G72 * 1000))-IF((E72 * 1000)="-",0,(E72 * 1000))))/(IF((E72 * 1000)="-",0,(E72 * 1000))))*100</f>
        <v>0</v>
      </c>
      <c r="J72" s="68">
        <v>0</v>
      </c>
      <c r="K72" s="144">
        <f t="shared" ref="K72:K82" si="9">IF(((IF((E72 * 1000)="-",0,(E72 * 1000))+IF((J72 * 1000)="-",0,(J72 * 1000))))=0,0,((IF((G72 * 1000)="-",0,(G72 * 1000))-IF((E72 * 1000)="-",0,(E72 * 1000))-IF((J72 * 1000)="-",0,(J72 * 1000))))/((IF((E72 * 1000)="-",0,(E72 * 1000))+IF((J72 * 1000)="-",0,(J72 * 1000)))))*100</f>
        <v>0</v>
      </c>
    </row>
    <row r="73" spans="1:11" s="1" customFormat="1" ht="26.1" customHeight="1" x14ac:dyDescent="0.2">
      <c r="A73" s="15"/>
      <c r="B73" s="63" t="s">
        <v>974</v>
      </c>
      <c r="C73" s="64" t="s">
        <v>975</v>
      </c>
      <c r="D73" s="17" t="s">
        <v>157</v>
      </c>
      <c r="E73" s="65">
        <f>IF(E74="-",0,E74) + IF(E75="-",0,E75) + IF(E76="-",0,E76) + IF(E77="-",0,E77) + IF(E78="-",0,E78)</f>
        <v>0</v>
      </c>
      <c r="F73" s="17" t="s">
        <v>157</v>
      </c>
      <c r="G73" s="65">
        <f>IF(G74="-",0,G74) + IF(G75="-",0,G75) + IF(G76="-",0,G76) + IF(G77="-",0,G77) + IF(G78="-",0,G78)</f>
        <v>0</v>
      </c>
      <c r="H73" s="17" t="s">
        <v>157</v>
      </c>
      <c r="I73" s="143">
        <f t="shared" si="8"/>
        <v>0</v>
      </c>
      <c r="J73" s="65">
        <f>IF(J74="-",0,J74) + IF(J75="-",0,J75) + IF(J76="-",0,J76) + IF(J77="-",0,J77) + IF(J78="-",0,J78)</f>
        <v>0</v>
      </c>
      <c r="K73" s="144">
        <f t="shared" si="9"/>
        <v>0</v>
      </c>
    </row>
    <row r="74" spans="1:11" s="1" customFormat="1" ht="26.1" customHeight="1" x14ac:dyDescent="0.2">
      <c r="A74" s="15"/>
      <c r="B74" s="66" t="s">
        <v>976</v>
      </c>
      <c r="C74" s="64" t="s">
        <v>977</v>
      </c>
      <c r="D74" s="67">
        <v>0</v>
      </c>
      <c r="E74" s="68">
        <v>0</v>
      </c>
      <c r="F74" s="27">
        <f>IF((IF(D74="-",0,D74))=0,0,(IF((E74 * 1000)="-",0,(E74 * 1000)))/(IF(D74="-",0,D74)))</f>
        <v>0</v>
      </c>
      <c r="G74" s="68">
        <v>0</v>
      </c>
      <c r="H74" s="27">
        <f>IF((IF(D74="-",0,D74))=0,0,(IF((G74 * 1000)="-",0,(G74 * 1000)))/(IF(D74="-",0,D74)))</f>
        <v>0</v>
      </c>
      <c r="I74" s="143">
        <f t="shared" si="8"/>
        <v>0</v>
      </c>
      <c r="J74" s="68">
        <v>0</v>
      </c>
      <c r="K74" s="144">
        <f t="shared" si="9"/>
        <v>0</v>
      </c>
    </row>
    <row r="75" spans="1:11" s="1" customFormat="1" ht="15" customHeight="1" x14ac:dyDescent="0.2">
      <c r="A75" s="15"/>
      <c r="B75" s="66" t="s">
        <v>465</v>
      </c>
      <c r="C75" s="64" t="s">
        <v>978</v>
      </c>
      <c r="D75" s="67">
        <v>0</v>
      </c>
      <c r="E75" s="68">
        <v>0</v>
      </c>
      <c r="F75" s="27">
        <f>IF((IF(D75="-",0,D75))=0,0,(IF((E75 * 1000)="-",0,(E75 * 1000)))/(IF(D75="-",0,D75)))</f>
        <v>0</v>
      </c>
      <c r="G75" s="68">
        <v>0</v>
      </c>
      <c r="H75" s="27">
        <f>IF((IF(D75="-",0,D75))=0,0,(IF((G75 * 1000)="-",0,(G75 * 1000)))/(IF(D75="-",0,D75)))</f>
        <v>0</v>
      </c>
      <c r="I75" s="143">
        <f t="shared" si="8"/>
        <v>0</v>
      </c>
      <c r="J75" s="68">
        <v>0</v>
      </c>
      <c r="K75" s="144">
        <f t="shared" si="9"/>
        <v>0</v>
      </c>
    </row>
    <row r="76" spans="1:11" s="1" customFormat="1" ht="15" customHeight="1" x14ac:dyDescent="0.2">
      <c r="A76" s="15"/>
      <c r="B76" s="66" t="s">
        <v>500</v>
      </c>
      <c r="C76" s="64" t="s">
        <v>979</v>
      </c>
      <c r="D76" s="67">
        <v>0</v>
      </c>
      <c r="E76" s="68">
        <v>0</v>
      </c>
      <c r="F76" s="27">
        <f>IF((IF(D76="-",0,D76))=0,0,(IF((E76 * 1000)="-",0,(E76 * 1000)))/(IF(D76="-",0,D76)))</f>
        <v>0</v>
      </c>
      <c r="G76" s="68">
        <v>0</v>
      </c>
      <c r="H76" s="27">
        <f>IF((IF(D76="-",0,D76))=0,0,(IF((G76 * 1000)="-",0,(G76 * 1000)))/(IF(D76="-",0,D76)))</f>
        <v>0</v>
      </c>
      <c r="I76" s="143">
        <f t="shared" si="8"/>
        <v>0</v>
      </c>
      <c r="J76" s="68">
        <v>0</v>
      </c>
      <c r="K76" s="144">
        <f t="shared" si="9"/>
        <v>0</v>
      </c>
    </row>
    <row r="77" spans="1:11" s="1" customFormat="1" ht="15" customHeight="1" x14ac:dyDescent="0.2">
      <c r="A77" s="15"/>
      <c r="B77" s="66" t="s">
        <v>504</v>
      </c>
      <c r="C77" s="64" t="s">
        <v>980</v>
      </c>
      <c r="D77" s="67">
        <v>0</v>
      </c>
      <c r="E77" s="68">
        <v>0</v>
      </c>
      <c r="F77" s="27">
        <f>IF((IF(D77="-",0,D77))=0,0,(IF((E77 * 1000)="-",0,(E77 * 1000)))/(IF(D77="-",0,D77)))</f>
        <v>0</v>
      </c>
      <c r="G77" s="68">
        <v>0</v>
      </c>
      <c r="H77" s="27">
        <f>IF((IF(D77="-",0,D77))=0,0,(IF((G77 * 1000)="-",0,(G77 * 1000)))/(IF(D77="-",0,D77)))</f>
        <v>0</v>
      </c>
      <c r="I77" s="143">
        <f t="shared" si="8"/>
        <v>0</v>
      </c>
      <c r="J77" s="68">
        <v>0</v>
      </c>
      <c r="K77" s="144">
        <f t="shared" si="9"/>
        <v>0</v>
      </c>
    </row>
    <row r="78" spans="1:11" s="1" customFormat="1" ht="15" customHeight="1" x14ac:dyDescent="0.2">
      <c r="A78" s="15"/>
      <c r="B78" s="66" t="s">
        <v>981</v>
      </c>
      <c r="C78" s="64" t="s">
        <v>982</v>
      </c>
      <c r="D78" s="67">
        <v>0</v>
      </c>
      <c r="E78" s="68">
        <v>0</v>
      </c>
      <c r="F78" s="27">
        <f>IF((IF(D78="-",0,D78))=0,0,(IF((E78 * 1000)="-",0,(E78 * 1000)))/(IF(D78="-",0,D78)))</f>
        <v>0</v>
      </c>
      <c r="G78" s="68">
        <v>0</v>
      </c>
      <c r="H78" s="27">
        <f>IF((IF(D78="-",0,D78))=0,0,(IF((G78 * 1000)="-",0,(G78 * 1000)))/(IF(D78="-",0,D78)))</f>
        <v>0</v>
      </c>
      <c r="I78" s="143">
        <f t="shared" si="8"/>
        <v>0</v>
      </c>
      <c r="J78" s="68">
        <v>0</v>
      </c>
      <c r="K78" s="144">
        <f t="shared" si="9"/>
        <v>0</v>
      </c>
    </row>
    <row r="79" spans="1:11" s="1" customFormat="1" ht="51" customHeight="1" x14ac:dyDescent="0.2">
      <c r="A79" s="15"/>
      <c r="B79" s="63" t="s">
        <v>983</v>
      </c>
      <c r="C79" s="64" t="s">
        <v>984</v>
      </c>
      <c r="D79" s="17" t="s">
        <v>157</v>
      </c>
      <c r="E79" s="65">
        <f>IF(E80="-",0,E80) + IF(E81="-",0,E81) + IF(E82="-",0,E82)</f>
        <v>0</v>
      </c>
      <c r="F79" s="17" t="s">
        <v>157</v>
      </c>
      <c r="G79" s="65">
        <f>IF(G80="-",0,G80) + IF(G81="-",0,G81) + IF(G82="-",0,G82)</f>
        <v>0</v>
      </c>
      <c r="H79" s="17" t="s">
        <v>157</v>
      </c>
      <c r="I79" s="143">
        <f t="shared" si="8"/>
        <v>0</v>
      </c>
      <c r="J79" s="65">
        <f>IF(J80="-",0,J80) + IF(J81="-",0,J81) + IF(J82="-",0,J82)</f>
        <v>0</v>
      </c>
      <c r="K79" s="144">
        <f t="shared" si="9"/>
        <v>0</v>
      </c>
    </row>
    <row r="80" spans="1:11" s="1" customFormat="1" ht="26.1" customHeight="1" x14ac:dyDescent="0.2">
      <c r="A80" s="15"/>
      <c r="B80" s="66" t="s">
        <v>985</v>
      </c>
      <c r="C80" s="64" t="s">
        <v>986</v>
      </c>
      <c r="D80" s="67">
        <v>0</v>
      </c>
      <c r="E80" s="68">
        <v>0</v>
      </c>
      <c r="F80" s="27">
        <f>IF((IF(D80="-",0,D80))=0,0,(IF((E80 * 1000)="-",0,(E80 * 1000)))/(IF(D80="-",0,D80)))</f>
        <v>0</v>
      </c>
      <c r="G80" s="68">
        <v>0</v>
      </c>
      <c r="H80" s="27">
        <f>IF((IF(D80="-",0,D80))=0,0,(IF((G80 * 1000)="-",0,(G80 * 1000)))/(IF(D80="-",0,D80)))</f>
        <v>0</v>
      </c>
      <c r="I80" s="143">
        <f t="shared" si="8"/>
        <v>0</v>
      </c>
      <c r="J80" s="68">
        <v>0</v>
      </c>
      <c r="K80" s="144">
        <f t="shared" si="9"/>
        <v>0</v>
      </c>
    </row>
    <row r="81" spans="1:11" s="1" customFormat="1" ht="15" customHeight="1" x14ac:dyDescent="0.2">
      <c r="A81" s="15"/>
      <c r="B81" s="66" t="s">
        <v>711</v>
      </c>
      <c r="C81" s="64" t="s">
        <v>987</v>
      </c>
      <c r="D81" s="67">
        <v>0</v>
      </c>
      <c r="E81" s="68">
        <v>0</v>
      </c>
      <c r="F81" s="27">
        <f>IF((IF(D81="-",0,D81))=0,0,(IF((E81 * 1000)="-",0,(E81 * 1000)))/(IF(D81="-",0,D81)))</f>
        <v>0</v>
      </c>
      <c r="G81" s="68">
        <v>0</v>
      </c>
      <c r="H81" s="27">
        <f>IF((IF(D81="-",0,D81))=0,0,(IF((G81 * 1000)="-",0,(G81 * 1000)))/(IF(D81="-",0,D81)))</f>
        <v>0</v>
      </c>
      <c r="I81" s="143">
        <f t="shared" si="8"/>
        <v>0</v>
      </c>
      <c r="J81" s="68">
        <v>0</v>
      </c>
      <c r="K81" s="144">
        <f t="shared" si="9"/>
        <v>0</v>
      </c>
    </row>
    <row r="82" spans="1:11" s="1" customFormat="1" ht="15" customHeight="1" x14ac:dyDescent="0.2">
      <c r="A82" s="15"/>
      <c r="B82" s="66" t="s">
        <v>988</v>
      </c>
      <c r="C82" s="64" t="s">
        <v>989</v>
      </c>
      <c r="D82" s="17" t="s">
        <v>157</v>
      </c>
      <c r="E82" s="68">
        <v>0</v>
      </c>
      <c r="F82" s="17" t="s">
        <v>157</v>
      </c>
      <c r="G82" s="68">
        <v>0</v>
      </c>
      <c r="H82" s="17" t="s">
        <v>157</v>
      </c>
      <c r="I82" s="143">
        <f t="shared" si="8"/>
        <v>0</v>
      </c>
      <c r="J82" s="68">
        <v>0</v>
      </c>
      <c r="K82" s="144">
        <f t="shared" si="9"/>
        <v>0</v>
      </c>
    </row>
    <row r="83" spans="1:11" s="1" customFormat="1" ht="26.1" customHeight="1" x14ac:dyDescent="0.2">
      <c r="A83" s="15"/>
      <c r="B83" s="148" t="s">
        <v>990</v>
      </c>
      <c r="C83" s="106"/>
      <c r="D83" s="149"/>
      <c r="E83" s="149"/>
      <c r="F83" s="149"/>
      <c r="G83" s="149"/>
      <c r="H83" s="149"/>
      <c r="I83" s="149"/>
      <c r="J83" s="150"/>
      <c r="K83" s="151"/>
    </row>
    <row r="84" spans="1:11" s="1" customFormat="1" ht="26.1" customHeight="1" x14ac:dyDescent="0.2">
      <c r="A84" s="15"/>
      <c r="B84" s="152" t="s">
        <v>718</v>
      </c>
      <c r="C84" s="64" t="s">
        <v>991</v>
      </c>
      <c r="D84" s="67">
        <v>0</v>
      </c>
      <c r="E84" s="68">
        <v>0</v>
      </c>
      <c r="F84" s="27">
        <f>IF((IF(D84="-",0,D84))=0,0,(IF((E84 * 1000)="-",0,(E84 * 1000)))/(IF(D84="-",0,D84)))</f>
        <v>0</v>
      </c>
      <c r="G84" s="68">
        <v>0</v>
      </c>
      <c r="H84" s="27">
        <f>IF((IF(D84="-",0,D84))=0,0,(IF((G84 * 1000)="-",0,(G84 * 1000)))/(IF(D84="-",0,D84)))</f>
        <v>0</v>
      </c>
      <c r="I84" s="143">
        <f>IF((IF((E84 * 1000)="-",0,(E84 * 1000)))=0,0,((IF((G84 * 1000)="-",0,(G84 * 1000))-IF((E84 * 1000)="-",0,(E84 * 1000))))/(IF((E84 * 1000)="-",0,(E84 * 1000))))*100</f>
        <v>0</v>
      </c>
      <c r="J84" s="68">
        <v>0</v>
      </c>
      <c r="K84" s="144">
        <f>IF(((IF((E84 * 1000)="-",0,(E84 * 1000))+IF((J84 * 1000)="-",0,(J84 * 1000))))=0,0,((IF((G84 * 1000)="-",0,(G84 * 1000))-IF((E84 * 1000)="-",0,(E84 * 1000))-IF((J84 * 1000)="-",0,(J84 * 1000))))/((IF((E84 * 1000)="-",0,(E84 * 1000))+IF((J84 * 1000)="-",0,(J84 * 1000)))))*100</f>
        <v>0</v>
      </c>
    </row>
    <row r="85" spans="1:11" s="1" customFormat="1" ht="15" customHeight="1" x14ac:dyDescent="0.2">
      <c r="A85" s="15"/>
      <c r="B85" s="152" t="s">
        <v>720</v>
      </c>
      <c r="C85" s="64" t="s">
        <v>992</v>
      </c>
      <c r="D85" s="67">
        <v>0</v>
      </c>
      <c r="E85" s="68">
        <v>0</v>
      </c>
      <c r="F85" s="27">
        <f>IF((IF(D85="-",0,D85))=0,0,(IF((E85 * 1000)="-",0,(E85 * 1000)))/(IF(D85="-",0,D85)))</f>
        <v>0</v>
      </c>
      <c r="G85" s="68">
        <v>0</v>
      </c>
      <c r="H85" s="27">
        <f>IF((IF(D85="-",0,D85))=0,0,(IF((G85 * 1000)="-",0,(G85 * 1000)))/(IF(D85="-",0,D85)))</f>
        <v>0</v>
      </c>
      <c r="I85" s="143">
        <f>IF((IF((E85 * 1000)="-",0,(E85 * 1000)))=0,0,((IF((G85 * 1000)="-",0,(G85 * 1000))-IF((E85 * 1000)="-",0,(E85 * 1000))))/(IF((E85 * 1000)="-",0,(E85 * 1000))))*100</f>
        <v>0</v>
      </c>
      <c r="J85" s="68">
        <v>0</v>
      </c>
      <c r="K85" s="144">
        <f>IF(((IF((E85 * 1000)="-",0,(E85 * 1000))+IF((J85 * 1000)="-",0,(J85 * 1000))))=0,0,((IF((G85 * 1000)="-",0,(G85 * 1000))-IF((E85 * 1000)="-",0,(E85 * 1000))-IF((J85 * 1000)="-",0,(J85 * 1000))))/((IF((E85 * 1000)="-",0,(E85 * 1000))+IF((J85 * 1000)="-",0,(J85 * 1000)))))*100</f>
        <v>0</v>
      </c>
    </row>
    <row r="86" spans="1:11" s="1" customFormat="1" ht="15" customHeight="1" x14ac:dyDescent="0.2">
      <c r="A86" s="15"/>
      <c r="B86" s="152" t="s">
        <v>722</v>
      </c>
      <c r="C86" s="64" t="s">
        <v>993</v>
      </c>
      <c r="D86" s="67">
        <v>0</v>
      </c>
      <c r="E86" s="68">
        <v>0</v>
      </c>
      <c r="F86" s="27">
        <f>IF((IF(D86="-",0,D86))=0,0,(IF((E86 * 1000)="-",0,(E86 * 1000)))/(IF(D86="-",0,D86)))</f>
        <v>0</v>
      </c>
      <c r="G86" s="68">
        <v>0</v>
      </c>
      <c r="H86" s="27">
        <f>IF((IF(D86="-",0,D86))=0,0,(IF((G86 * 1000)="-",0,(G86 * 1000)))/(IF(D86="-",0,D86)))</f>
        <v>0</v>
      </c>
      <c r="I86" s="143">
        <f>IF((IF((E86 * 1000)="-",0,(E86 * 1000)))=0,0,((IF((G86 * 1000)="-",0,(G86 * 1000))-IF((E86 * 1000)="-",0,(E86 * 1000))))/(IF((E86 * 1000)="-",0,(E86 * 1000))))*100</f>
        <v>0</v>
      </c>
      <c r="J86" s="68">
        <v>0</v>
      </c>
      <c r="K86" s="144">
        <f>IF(((IF((E86 * 1000)="-",0,(E86 * 1000))+IF((J86 * 1000)="-",0,(J86 * 1000))))=0,0,((IF((G86 * 1000)="-",0,(G86 * 1000))-IF((E86 * 1000)="-",0,(E86 * 1000))-IF((J86 * 1000)="-",0,(J86 * 1000))))/((IF((E86 * 1000)="-",0,(E86 * 1000))+IF((J86 * 1000)="-",0,(J86 * 1000)))))*100</f>
        <v>0</v>
      </c>
    </row>
    <row r="87" spans="1:11" s="1" customFormat="1" ht="26.1" customHeight="1" x14ac:dyDescent="0.2">
      <c r="A87" s="15"/>
      <c r="B87" s="148" t="s">
        <v>994</v>
      </c>
      <c r="C87" s="106"/>
      <c r="D87" s="149"/>
      <c r="E87" s="149"/>
      <c r="F87" s="149"/>
      <c r="G87" s="149"/>
      <c r="H87" s="149"/>
      <c r="I87" s="149"/>
      <c r="J87" s="150"/>
      <c r="K87" s="151"/>
    </row>
    <row r="88" spans="1:11" s="1" customFormat="1" ht="26.1" customHeight="1" x14ac:dyDescent="0.2">
      <c r="A88" s="15"/>
      <c r="B88" s="152" t="s">
        <v>718</v>
      </c>
      <c r="C88" s="64" t="s">
        <v>995</v>
      </c>
      <c r="D88" s="67">
        <v>0</v>
      </c>
      <c r="E88" s="68">
        <v>0</v>
      </c>
      <c r="F88" s="27">
        <f>IF((IF(D88="-",0,D88))=0,0,(IF((E88 * 1000)="-",0,(E88 * 1000)))/(IF(D88="-",0,D88)))</f>
        <v>0</v>
      </c>
      <c r="G88" s="68">
        <v>0</v>
      </c>
      <c r="H88" s="27">
        <f>IF((IF(D88="-",0,D88))=0,0,(IF((G88 * 1000)="-",0,(G88 * 1000)))/(IF(D88="-",0,D88)))</f>
        <v>0</v>
      </c>
      <c r="I88" s="143">
        <f t="shared" ref="I88:I114" si="10">IF((IF((E88 * 1000)="-",0,(E88 * 1000)))=0,0,((IF((G88 * 1000)="-",0,(G88 * 1000))-IF((E88 * 1000)="-",0,(E88 * 1000))))/(IF((E88 * 1000)="-",0,(E88 * 1000))))*100</f>
        <v>0</v>
      </c>
      <c r="J88" s="68">
        <v>0</v>
      </c>
      <c r="K88" s="144">
        <f t="shared" ref="K88:K114" si="11">IF(((IF((E88 * 1000)="-",0,(E88 * 1000))+IF((J88 * 1000)="-",0,(J88 * 1000))))=0,0,((IF((G88 * 1000)="-",0,(G88 * 1000))-IF((E88 * 1000)="-",0,(E88 * 1000))-IF((J88 * 1000)="-",0,(J88 * 1000))))/((IF((E88 * 1000)="-",0,(E88 * 1000))+IF((J88 * 1000)="-",0,(J88 * 1000)))))*100</f>
        <v>0</v>
      </c>
    </row>
    <row r="89" spans="1:11" s="1" customFormat="1" ht="15" customHeight="1" x14ac:dyDescent="0.2">
      <c r="A89" s="15"/>
      <c r="B89" s="152" t="s">
        <v>720</v>
      </c>
      <c r="C89" s="64" t="s">
        <v>996</v>
      </c>
      <c r="D89" s="67">
        <v>0</v>
      </c>
      <c r="E89" s="68">
        <v>0</v>
      </c>
      <c r="F89" s="27">
        <f>IF((IF(D89="-",0,D89))=0,0,(IF((E89 * 1000)="-",0,(E89 * 1000)))/(IF(D89="-",0,D89)))</f>
        <v>0</v>
      </c>
      <c r="G89" s="68">
        <v>0</v>
      </c>
      <c r="H89" s="27">
        <f>IF((IF(D89="-",0,D89))=0,0,(IF((G89 * 1000)="-",0,(G89 * 1000)))/(IF(D89="-",0,D89)))</f>
        <v>0</v>
      </c>
      <c r="I89" s="143">
        <f t="shared" si="10"/>
        <v>0</v>
      </c>
      <c r="J89" s="68">
        <v>0</v>
      </c>
      <c r="K89" s="144">
        <f t="shared" si="11"/>
        <v>0</v>
      </c>
    </row>
    <row r="90" spans="1:11" s="1" customFormat="1" ht="15" customHeight="1" x14ac:dyDescent="0.2">
      <c r="A90" s="15"/>
      <c r="B90" s="152" t="s">
        <v>722</v>
      </c>
      <c r="C90" s="64" t="s">
        <v>997</v>
      </c>
      <c r="D90" s="67">
        <v>0</v>
      </c>
      <c r="E90" s="68">
        <v>0</v>
      </c>
      <c r="F90" s="27">
        <f>IF((IF(D90="-",0,D90))=0,0,(IF((E90 * 1000)="-",0,(E90 * 1000)))/(IF(D90="-",0,D90)))</f>
        <v>0</v>
      </c>
      <c r="G90" s="68">
        <v>0</v>
      </c>
      <c r="H90" s="27">
        <f>IF((IF(D90="-",0,D90))=0,0,(IF((G90 * 1000)="-",0,(G90 * 1000)))/(IF(D90="-",0,D90)))</f>
        <v>0</v>
      </c>
      <c r="I90" s="143">
        <f t="shared" si="10"/>
        <v>0</v>
      </c>
      <c r="J90" s="68">
        <v>0</v>
      </c>
      <c r="K90" s="144">
        <f t="shared" si="11"/>
        <v>0</v>
      </c>
    </row>
    <row r="91" spans="1:11" s="1" customFormat="1" ht="66.95" customHeight="1" x14ac:dyDescent="0.2">
      <c r="A91" s="15"/>
      <c r="B91" s="63" t="s">
        <v>998</v>
      </c>
      <c r="C91" s="64" t="s">
        <v>999</v>
      </c>
      <c r="D91" s="17" t="s">
        <v>157</v>
      </c>
      <c r="E91" s="65">
        <f>IF(E92="-",0,E92) + IF(E93="-",0,E93) + IF(E94="-",0,E94) + IF(E95="-",0,E95) + IF(E98="-",0,E98) + IF(E101="-",0,E101) + IF(E102="-",0,E102) + IF(E103="-",0,E103)</f>
        <v>0</v>
      </c>
      <c r="F91" s="17" t="s">
        <v>157</v>
      </c>
      <c r="G91" s="65">
        <f>IF(G92="-",0,G92) + IF(G93="-",0,G93) + IF(G94="-",0,G94) + IF(G95="-",0,G95) + IF(G98="-",0,G98) + IF(G101="-",0,G101) + IF(G102="-",0,G102) + IF(G103="-",0,G103)</f>
        <v>0</v>
      </c>
      <c r="H91" s="17" t="s">
        <v>157</v>
      </c>
      <c r="I91" s="143">
        <f t="shared" si="10"/>
        <v>0</v>
      </c>
      <c r="J91" s="65">
        <f>IF(J92="-",0,J92) + IF(J93="-",0,J93) + IF(J94="-",0,J94) + IF(J95="-",0,J95) + IF(J98="-",0,J98) + IF(J101="-",0,J101) + IF(J102="-",0,J102) + IF(J103="-",0,J103)</f>
        <v>0</v>
      </c>
      <c r="K91" s="144">
        <f t="shared" si="11"/>
        <v>0</v>
      </c>
    </row>
    <row r="92" spans="1:11" s="1" customFormat="1" ht="26.1" customHeight="1" x14ac:dyDescent="0.2">
      <c r="A92" s="15"/>
      <c r="B92" s="66" t="s">
        <v>1000</v>
      </c>
      <c r="C92" s="64" t="s">
        <v>1001</v>
      </c>
      <c r="D92" s="67">
        <v>0</v>
      </c>
      <c r="E92" s="68">
        <v>0</v>
      </c>
      <c r="F92" s="27">
        <f t="shared" ref="F92:F102" si="12">IF((IF(D92="-",0,D92))=0,0,(IF((E92 * 1000)="-",0,(E92 * 1000)))/(IF(D92="-",0,D92)))</f>
        <v>0</v>
      </c>
      <c r="G92" s="68">
        <v>0</v>
      </c>
      <c r="H92" s="27">
        <f t="shared" ref="H92:H102" si="13">IF((IF(D92="-",0,D92))=0,0,(IF((G92 * 1000)="-",0,(G92 * 1000)))/(IF(D92="-",0,D92)))</f>
        <v>0</v>
      </c>
      <c r="I92" s="143">
        <f t="shared" si="10"/>
        <v>0</v>
      </c>
      <c r="J92" s="68">
        <v>0</v>
      </c>
      <c r="K92" s="144">
        <f t="shared" si="11"/>
        <v>0</v>
      </c>
    </row>
    <row r="93" spans="1:11" s="1" customFormat="1" ht="15" customHeight="1" x14ac:dyDescent="0.2">
      <c r="A93" s="15"/>
      <c r="B93" s="66" t="s">
        <v>737</v>
      </c>
      <c r="C93" s="64" t="s">
        <v>1002</v>
      </c>
      <c r="D93" s="67">
        <v>0</v>
      </c>
      <c r="E93" s="68">
        <v>0</v>
      </c>
      <c r="F93" s="27">
        <f t="shared" si="12"/>
        <v>0</v>
      </c>
      <c r="G93" s="68">
        <v>0</v>
      </c>
      <c r="H93" s="27">
        <f t="shared" si="13"/>
        <v>0</v>
      </c>
      <c r="I93" s="143">
        <f t="shared" si="10"/>
        <v>0</v>
      </c>
      <c r="J93" s="68">
        <v>0</v>
      </c>
      <c r="K93" s="144">
        <f t="shared" si="11"/>
        <v>0</v>
      </c>
    </row>
    <row r="94" spans="1:11" s="1" customFormat="1" ht="15" customHeight="1" x14ac:dyDescent="0.2">
      <c r="A94" s="15"/>
      <c r="B94" s="66" t="s">
        <v>740</v>
      </c>
      <c r="C94" s="64" t="s">
        <v>1003</v>
      </c>
      <c r="D94" s="67">
        <v>0</v>
      </c>
      <c r="E94" s="68">
        <v>0</v>
      </c>
      <c r="F94" s="27">
        <f t="shared" si="12"/>
        <v>0</v>
      </c>
      <c r="G94" s="68">
        <v>0</v>
      </c>
      <c r="H94" s="27">
        <f t="shared" si="13"/>
        <v>0</v>
      </c>
      <c r="I94" s="143">
        <f t="shared" si="10"/>
        <v>0</v>
      </c>
      <c r="J94" s="68">
        <v>0</v>
      </c>
      <c r="K94" s="144">
        <f t="shared" si="11"/>
        <v>0</v>
      </c>
    </row>
    <row r="95" spans="1:11" s="1" customFormat="1" ht="15" customHeight="1" x14ac:dyDescent="0.2">
      <c r="A95" s="15"/>
      <c r="B95" s="66" t="s">
        <v>743</v>
      </c>
      <c r="C95" s="64" t="s">
        <v>1004</v>
      </c>
      <c r="D95" s="67">
        <v>0</v>
      </c>
      <c r="E95" s="68">
        <v>0</v>
      </c>
      <c r="F95" s="27">
        <f t="shared" si="12"/>
        <v>0</v>
      </c>
      <c r="G95" s="68">
        <v>0</v>
      </c>
      <c r="H95" s="27">
        <f t="shared" si="13"/>
        <v>0</v>
      </c>
      <c r="I95" s="143">
        <f t="shared" si="10"/>
        <v>0</v>
      </c>
      <c r="J95" s="68">
        <v>0</v>
      </c>
      <c r="K95" s="144">
        <f t="shared" si="11"/>
        <v>0</v>
      </c>
    </row>
    <row r="96" spans="1:11" s="1" customFormat="1" ht="15" customHeight="1" x14ac:dyDescent="0.2">
      <c r="A96" s="15"/>
      <c r="B96" s="95" t="s">
        <v>1005</v>
      </c>
      <c r="C96" s="117" t="s">
        <v>1006</v>
      </c>
      <c r="D96" s="67">
        <v>0</v>
      </c>
      <c r="E96" s="68">
        <v>0</v>
      </c>
      <c r="F96" s="27">
        <f t="shared" si="12"/>
        <v>0</v>
      </c>
      <c r="G96" s="68">
        <v>0</v>
      </c>
      <c r="H96" s="27">
        <f t="shared" si="13"/>
        <v>0</v>
      </c>
      <c r="I96" s="143">
        <f t="shared" si="10"/>
        <v>0</v>
      </c>
      <c r="J96" s="68">
        <v>0</v>
      </c>
      <c r="K96" s="144">
        <f t="shared" si="11"/>
        <v>0</v>
      </c>
    </row>
    <row r="97" spans="1:11" s="1" customFormat="1" ht="15" customHeight="1" x14ac:dyDescent="0.2">
      <c r="A97" s="15"/>
      <c r="B97" s="118" t="s">
        <v>753</v>
      </c>
      <c r="C97" s="117" t="s">
        <v>1007</v>
      </c>
      <c r="D97" s="67">
        <v>0</v>
      </c>
      <c r="E97" s="68">
        <v>0</v>
      </c>
      <c r="F97" s="27">
        <f t="shared" si="12"/>
        <v>0</v>
      </c>
      <c r="G97" s="68">
        <v>0</v>
      </c>
      <c r="H97" s="27">
        <f t="shared" si="13"/>
        <v>0</v>
      </c>
      <c r="I97" s="143">
        <f t="shared" si="10"/>
        <v>0</v>
      </c>
      <c r="J97" s="68">
        <v>0</v>
      </c>
      <c r="K97" s="144">
        <f t="shared" si="11"/>
        <v>0</v>
      </c>
    </row>
    <row r="98" spans="1:11" s="1" customFormat="1" ht="15" customHeight="1" x14ac:dyDescent="0.2">
      <c r="A98" s="15"/>
      <c r="B98" s="66" t="s">
        <v>1008</v>
      </c>
      <c r="C98" s="64" t="s">
        <v>1009</v>
      </c>
      <c r="D98" s="67">
        <v>0</v>
      </c>
      <c r="E98" s="68">
        <v>0</v>
      </c>
      <c r="F98" s="27">
        <f t="shared" si="12"/>
        <v>0</v>
      </c>
      <c r="G98" s="68">
        <v>0</v>
      </c>
      <c r="H98" s="27">
        <f t="shared" si="13"/>
        <v>0</v>
      </c>
      <c r="I98" s="143">
        <f t="shared" si="10"/>
        <v>0</v>
      </c>
      <c r="J98" s="68">
        <v>0</v>
      </c>
      <c r="K98" s="144">
        <f t="shared" si="11"/>
        <v>0</v>
      </c>
    </row>
    <row r="99" spans="1:11" s="1" customFormat="1" ht="26.1" customHeight="1" x14ac:dyDescent="0.2">
      <c r="A99" s="15"/>
      <c r="B99" s="95" t="s">
        <v>835</v>
      </c>
      <c r="C99" s="117" t="s">
        <v>1010</v>
      </c>
      <c r="D99" s="67">
        <v>0</v>
      </c>
      <c r="E99" s="68">
        <v>0</v>
      </c>
      <c r="F99" s="27">
        <f t="shared" si="12"/>
        <v>0</v>
      </c>
      <c r="G99" s="68">
        <v>0</v>
      </c>
      <c r="H99" s="27">
        <f t="shared" si="13"/>
        <v>0</v>
      </c>
      <c r="I99" s="143">
        <f t="shared" si="10"/>
        <v>0</v>
      </c>
      <c r="J99" s="68">
        <v>0</v>
      </c>
      <c r="K99" s="144">
        <f t="shared" si="11"/>
        <v>0</v>
      </c>
    </row>
    <row r="100" spans="1:11" s="1" customFormat="1" ht="15" customHeight="1" x14ac:dyDescent="0.2">
      <c r="A100" s="15"/>
      <c r="B100" s="95" t="s">
        <v>652</v>
      </c>
      <c r="C100" s="117" t="s">
        <v>1011</v>
      </c>
      <c r="D100" s="67">
        <v>0</v>
      </c>
      <c r="E100" s="68">
        <v>0</v>
      </c>
      <c r="F100" s="27">
        <f t="shared" si="12"/>
        <v>0</v>
      </c>
      <c r="G100" s="68">
        <v>0</v>
      </c>
      <c r="H100" s="27">
        <f t="shared" si="13"/>
        <v>0</v>
      </c>
      <c r="I100" s="143">
        <f t="shared" si="10"/>
        <v>0</v>
      </c>
      <c r="J100" s="68">
        <v>0</v>
      </c>
      <c r="K100" s="144">
        <f t="shared" si="11"/>
        <v>0</v>
      </c>
    </row>
    <row r="101" spans="1:11" s="1" customFormat="1" ht="26.1" customHeight="1" x14ac:dyDescent="0.2">
      <c r="A101" s="15"/>
      <c r="B101" s="66" t="s">
        <v>768</v>
      </c>
      <c r="C101" s="64" t="s">
        <v>1012</v>
      </c>
      <c r="D101" s="67">
        <v>0</v>
      </c>
      <c r="E101" s="68">
        <v>0</v>
      </c>
      <c r="F101" s="27">
        <f t="shared" si="12"/>
        <v>0</v>
      </c>
      <c r="G101" s="68">
        <v>0</v>
      </c>
      <c r="H101" s="27">
        <f t="shared" si="13"/>
        <v>0</v>
      </c>
      <c r="I101" s="143">
        <f t="shared" si="10"/>
        <v>0</v>
      </c>
      <c r="J101" s="68">
        <v>0</v>
      </c>
      <c r="K101" s="144">
        <f t="shared" si="11"/>
        <v>0</v>
      </c>
    </row>
    <row r="102" spans="1:11" s="1" customFormat="1" ht="15" customHeight="1" x14ac:dyDescent="0.2">
      <c r="A102" s="15"/>
      <c r="B102" s="66" t="s">
        <v>772</v>
      </c>
      <c r="C102" s="64" t="s">
        <v>1013</v>
      </c>
      <c r="D102" s="67">
        <v>0</v>
      </c>
      <c r="E102" s="68">
        <v>0</v>
      </c>
      <c r="F102" s="27">
        <f t="shared" si="12"/>
        <v>0</v>
      </c>
      <c r="G102" s="68">
        <v>0</v>
      </c>
      <c r="H102" s="27">
        <f t="shared" si="13"/>
        <v>0</v>
      </c>
      <c r="I102" s="143">
        <f t="shared" si="10"/>
        <v>0</v>
      </c>
      <c r="J102" s="68">
        <v>0</v>
      </c>
      <c r="K102" s="144">
        <f t="shared" si="11"/>
        <v>0</v>
      </c>
    </row>
    <row r="103" spans="1:11" s="1" customFormat="1" ht="26.1" customHeight="1" x14ac:dyDescent="0.2">
      <c r="A103" s="15"/>
      <c r="B103" s="66" t="s">
        <v>1014</v>
      </c>
      <c r="C103" s="64" t="s">
        <v>1015</v>
      </c>
      <c r="D103" s="17" t="s">
        <v>157</v>
      </c>
      <c r="E103" s="65">
        <f>IF(E104="-",0,E104) + IF(E105="-",0,E105) + IF(E106="-",0,E106) + IF(E107="-",0,E107) + IF(E108="-",0,E108)</f>
        <v>0</v>
      </c>
      <c r="F103" s="17" t="s">
        <v>157</v>
      </c>
      <c r="G103" s="65">
        <f>IF(G104="-",0,G104) + IF(G105="-",0,G105) + IF(G106="-",0,G106) + IF(G107="-",0,G107) + IF(G108="-",0,G108)</f>
        <v>0</v>
      </c>
      <c r="H103" s="17" t="s">
        <v>157</v>
      </c>
      <c r="I103" s="143">
        <f t="shared" si="10"/>
        <v>0</v>
      </c>
      <c r="J103" s="65">
        <f>IF(J104="-",0,J104) + IF(J105="-",0,J105) + IF(J106="-",0,J106) + IF(J107="-",0,J107) + IF(J108="-",0,J108)</f>
        <v>0</v>
      </c>
      <c r="K103" s="144">
        <f t="shared" si="11"/>
        <v>0</v>
      </c>
    </row>
    <row r="104" spans="1:11" s="1" customFormat="1" ht="26.1" customHeight="1" x14ac:dyDescent="0.2">
      <c r="A104" s="15"/>
      <c r="B104" s="95" t="s">
        <v>1016</v>
      </c>
      <c r="C104" s="64" t="s">
        <v>1017</v>
      </c>
      <c r="D104" s="67">
        <v>0</v>
      </c>
      <c r="E104" s="68">
        <v>0</v>
      </c>
      <c r="F104" s="27">
        <f>IF((IF(D104="-",0,D104))=0,0,(IF((E104 * 1000)="-",0,(E104 * 1000)))/(IF(D104="-",0,D104)))</f>
        <v>0</v>
      </c>
      <c r="G104" s="68">
        <v>0</v>
      </c>
      <c r="H104" s="27">
        <f>IF((IF(D104="-",0,D104))=0,0,(IF((G104 * 1000)="-",0,(G104 * 1000)))/(IF(D104="-",0,D104)))</f>
        <v>0</v>
      </c>
      <c r="I104" s="143">
        <f t="shared" si="10"/>
        <v>0</v>
      </c>
      <c r="J104" s="68">
        <v>0</v>
      </c>
      <c r="K104" s="144">
        <f t="shared" si="11"/>
        <v>0</v>
      </c>
    </row>
    <row r="105" spans="1:11" s="1" customFormat="1" ht="15" customHeight="1" x14ac:dyDescent="0.2">
      <c r="A105" s="15"/>
      <c r="B105" s="95" t="s">
        <v>783</v>
      </c>
      <c r="C105" s="64" t="s">
        <v>1018</v>
      </c>
      <c r="D105" s="67">
        <v>0</v>
      </c>
      <c r="E105" s="68">
        <v>0</v>
      </c>
      <c r="F105" s="27">
        <f>IF((IF(D105="-",0,D105))=0,0,(IF((E105 * 1000)="-",0,(E105 * 1000)))/(IF(D105="-",0,D105)))</f>
        <v>0</v>
      </c>
      <c r="G105" s="68">
        <v>0</v>
      </c>
      <c r="H105" s="27">
        <f>IF((IF(D105="-",0,D105))=0,0,(IF((G105 * 1000)="-",0,(G105 * 1000)))/(IF(D105="-",0,D105)))</f>
        <v>0</v>
      </c>
      <c r="I105" s="143">
        <f t="shared" si="10"/>
        <v>0</v>
      </c>
      <c r="J105" s="68">
        <v>0</v>
      </c>
      <c r="K105" s="144">
        <f t="shared" si="11"/>
        <v>0</v>
      </c>
    </row>
    <row r="106" spans="1:11" s="1" customFormat="1" ht="15" customHeight="1" x14ac:dyDescent="0.2">
      <c r="A106" s="15"/>
      <c r="B106" s="95" t="s">
        <v>787</v>
      </c>
      <c r="C106" s="64" t="s">
        <v>1019</v>
      </c>
      <c r="D106" s="67">
        <v>0</v>
      </c>
      <c r="E106" s="68">
        <v>0</v>
      </c>
      <c r="F106" s="27">
        <f>IF((IF(D106="-",0,D106))=0,0,(IF((E106 * 1000)="-",0,(E106 * 1000)))/(IF(D106="-",0,D106)))</f>
        <v>0</v>
      </c>
      <c r="G106" s="68">
        <v>0</v>
      </c>
      <c r="H106" s="27">
        <f>IF((IF(D106="-",0,D106))=0,0,(IF((G106 * 1000)="-",0,(G106 * 1000)))/(IF(D106="-",0,D106)))</f>
        <v>0</v>
      </c>
      <c r="I106" s="143">
        <f t="shared" si="10"/>
        <v>0</v>
      </c>
      <c r="J106" s="68">
        <v>0</v>
      </c>
      <c r="K106" s="144">
        <f t="shared" si="11"/>
        <v>0</v>
      </c>
    </row>
    <row r="107" spans="1:11" s="1" customFormat="1" ht="15" customHeight="1" x14ac:dyDescent="0.2">
      <c r="A107" s="15"/>
      <c r="B107" s="95" t="s">
        <v>791</v>
      </c>
      <c r="C107" s="64" t="s">
        <v>1020</v>
      </c>
      <c r="D107" s="67">
        <v>0</v>
      </c>
      <c r="E107" s="68">
        <v>0</v>
      </c>
      <c r="F107" s="27">
        <f>IF((IF(D107="-",0,D107))=0,0,(IF((E107 * 1000)="-",0,(E107 * 1000)))/(IF(D107="-",0,D107)))</f>
        <v>0</v>
      </c>
      <c r="G107" s="68">
        <v>0</v>
      </c>
      <c r="H107" s="27">
        <f>IF((IF(D107="-",0,D107))=0,0,(IF((G107 * 1000)="-",0,(G107 * 1000)))/(IF(D107="-",0,D107)))</f>
        <v>0</v>
      </c>
      <c r="I107" s="143">
        <f t="shared" si="10"/>
        <v>0</v>
      </c>
      <c r="J107" s="68">
        <v>0</v>
      </c>
      <c r="K107" s="144">
        <f t="shared" si="11"/>
        <v>0</v>
      </c>
    </row>
    <row r="108" spans="1:11" s="1" customFormat="1" ht="26.1" customHeight="1" x14ac:dyDescent="0.2">
      <c r="A108" s="15"/>
      <c r="B108" s="95" t="s">
        <v>1021</v>
      </c>
      <c r="C108" s="64" t="s">
        <v>1022</v>
      </c>
      <c r="D108" s="17" t="s">
        <v>157</v>
      </c>
      <c r="E108" s="68">
        <v>0</v>
      </c>
      <c r="F108" s="17" t="s">
        <v>157</v>
      </c>
      <c r="G108" s="68">
        <v>0</v>
      </c>
      <c r="H108" s="17" t="s">
        <v>157</v>
      </c>
      <c r="I108" s="143">
        <f t="shared" si="10"/>
        <v>0</v>
      </c>
      <c r="J108" s="68">
        <v>0</v>
      </c>
      <c r="K108" s="144">
        <f t="shared" si="11"/>
        <v>0</v>
      </c>
    </row>
    <row r="109" spans="1:11" s="1" customFormat="1" ht="26.1" customHeight="1" x14ac:dyDescent="0.2">
      <c r="A109" s="15"/>
      <c r="B109" s="63" t="s">
        <v>1023</v>
      </c>
      <c r="C109" s="64" t="s">
        <v>1024</v>
      </c>
      <c r="D109" s="17" t="s">
        <v>157</v>
      </c>
      <c r="E109" s="68">
        <v>0</v>
      </c>
      <c r="F109" s="17" t="s">
        <v>157</v>
      </c>
      <c r="G109" s="68">
        <v>0</v>
      </c>
      <c r="H109" s="17" t="s">
        <v>157</v>
      </c>
      <c r="I109" s="143">
        <f t="shared" si="10"/>
        <v>0</v>
      </c>
      <c r="J109" s="68">
        <v>0</v>
      </c>
      <c r="K109" s="144">
        <f t="shared" si="11"/>
        <v>0</v>
      </c>
    </row>
    <row r="110" spans="1:11" s="1" customFormat="1" ht="26.1" customHeight="1" x14ac:dyDescent="0.2">
      <c r="A110" s="15"/>
      <c r="B110" s="66" t="s">
        <v>1025</v>
      </c>
      <c r="C110" s="64" t="s">
        <v>1026</v>
      </c>
      <c r="D110" s="67">
        <v>0</v>
      </c>
      <c r="E110" s="68">
        <v>0</v>
      </c>
      <c r="F110" s="27">
        <f>IF((IF(D110="-",0,D110))=0,0,(IF((E110 * 1000)="-",0,(E110 * 1000)))/(IF(D110="-",0,D110)))</f>
        <v>0</v>
      </c>
      <c r="G110" s="68">
        <v>0</v>
      </c>
      <c r="H110" s="27">
        <f>IF((IF(D110="-",0,D110))=0,0,(IF((G110 * 1000)="-",0,(G110 * 1000)))/(IF(D110="-",0,D110)))</f>
        <v>0</v>
      </c>
      <c r="I110" s="143">
        <f t="shared" si="10"/>
        <v>0</v>
      </c>
      <c r="J110" s="68">
        <v>0</v>
      </c>
      <c r="K110" s="144">
        <f t="shared" si="11"/>
        <v>0</v>
      </c>
    </row>
    <row r="111" spans="1:11" s="1" customFormat="1" ht="15" customHeight="1" x14ac:dyDescent="0.2">
      <c r="A111" s="15"/>
      <c r="B111" s="66" t="s">
        <v>1027</v>
      </c>
      <c r="C111" s="64" t="s">
        <v>1028</v>
      </c>
      <c r="D111" s="67">
        <v>0</v>
      </c>
      <c r="E111" s="68">
        <v>0</v>
      </c>
      <c r="F111" s="27">
        <f>IF((IF(D111="-",0,D111))=0,0,(IF((E111 * 1000)="-",0,(E111 * 1000)))/(IF(D111="-",0,D111)))</f>
        <v>0</v>
      </c>
      <c r="G111" s="68">
        <v>0</v>
      </c>
      <c r="H111" s="27">
        <f>IF((IF(D111="-",0,D111))=0,0,(IF((G111 * 1000)="-",0,(G111 * 1000)))/(IF(D111="-",0,D111)))</f>
        <v>0</v>
      </c>
      <c r="I111" s="143">
        <f t="shared" si="10"/>
        <v>0</v>
      </c>
      <c r="J111" s="68">
        <v>0</v>
      </c>
      <c r="K111" s="144">
        <f t="shared" si="11"/>
        <v>0</v>
      </c>
    </row>
    <row r="112" spans="1:11" s="1" customFormat="1" ht="15" customHeight="1" x14ac:dyDescent="0.2">
      <c r="A112" s="15"/>
      <c r="B112" s="66" t="s">
        <v>1029</v>
      </c>
      <c r="C112" s="64" t="s">
        <v>1030</v>
      </c>
      <c r="D112" s="67">
        <v>0</v>
      </c>
      <c r="E112" s="68">
        <v>0</v>
      </c>
      <c r="F112" s="27">
        <f>IF((IF(D112="-",0,D112))=0,0,(IF((E112 * 1000)="-",0,(E112 * 1000)))/(IF(D112="-",0,D112)))</f>
        <v>0</v>
      </c>
      <c r="G112" s="68">
        <v>0</v>
      </c>
      <c r="H112" s="27">
        <f>IF((IF(D112="-",0,D112))=0,0,(IF((G112 * 1000)="-",0,(G112 * 1000)))/(IF(D112="-",0,D112)))</f>
        <v>0</v>
      </c>
      <c r="I112" s="143">
        <f t="shared" si="10"/>
        <v>0</v>
      </c>
      <c r="J112" s="68">
        <v>0</v>
      </c>
      <c r="K112" s="144">
        <f t="shared" si="11"/>
        <v>0</v>
      </c>
    </row>
    <row r="113" spans="1:11" s="1" customFormat="1" ht="15" customHeight="1" x14ac:dyDescent="0.2">
      <c r="A113" s="15"/>
      <c r="B113" s="66" t="s">
        <v>520</v>
      </c>
      <c r="C113" s="64" t="s">
        <v>1031</v>
      </c>
      <c r="D113" s="67">
        <v>0</v>
      </c>
      <c r="E113" s="68">
        <v>0</v>
      </c>
      <c r="F113" s="27">
        <f>IF((IF(D113="-",0,D113))=0,0,(IF((E113 * 1000)="-",0,(E113 * 1000)))/(IF(D113="-",0,D113)))</f>
        <v>0</v>
      </c>
      <c r="G113" s="68">
        <v>0</v>
      </c>
      <c r="H113" s="27">
        <f>IF((IF(D113="-",0,D113))=0,0,(IF((G113 * 1000)="-",0,(G113 * 1000)))/(IF(D113="-",0,D113)))</f>
        <v>0</v>
      </c>
      <c r="I113" s="143">
        <f t="shared" si="10"/>
        <v>0</v>
      </c>
      <c r="J113" s="68">
        <v>0</v>
      </c>
      <c r="K113" s="144">
        <f t="shared" si="11"/>
        <v>0</v>
      </c>
    </row>
    <row r="114" spans="1:11" s="1" customFormat="1" ht="15" customHeight="1" x14ac:dyDescent="0.2">
      <c r="A114" s="15"/>
      <c r="B114" s="66" t="s">
        <v>522</v>
      </c>
      <c r="C114" s="70" t="s">
        <v>1032</v>
      </c>
      <c r="D114" s="71">
        <v>0</v>
      </c>
      <c r="E114" s="72">
        <v>0</v>
      </c>
      <c r="F114" s="33">
        <f>IF((IF(D114="-",0,D114))=0,0,(IF((E114 * 1000)="-",0,(E114 * 1000)))/(IF(D114="-",0,D114)))</f>
        <v>0</v>
      </c>
      <c r="G114" s="72">
        <v>0</v>
      </c>
      <c r="H114" s="33">
        <f>IF((IF(D114="-",0,D114))=0,0,(IF((G114 * 1000)="-",0,(G114 * 1000)))/(IF(D114="-",0,D114)))</f>
        <v>0</v>
      </c>
      <c r="I114" s="145">
        <f t="shared" si="10"/>
        <v>0</v>
      </c>
      <c r="J114" s="72">
        <v>0</v>
      </c>
      <c r="K114" s="146">
        <f t="shared" si="11"/>
        <v>0</v>
      </c>
    </row>
    <row r="115" spans="1:11" s="1" customFormat="1" ht="12.95" customHeight="1" x14ac:dyDescent="0.2"/>
    <row r="116" spans="1:11" s="1" customFormat="1" ht="12.95" customHeight="1" x14ac:dyDescent="0.2">
      <c r="B116" s="15" t="s">
        <v>1033</v>
      </c>
      <c r="D116" s="284"/>
      <c r="E116" s="284"/>
      <c r="G116" s="158"/>
      <c r="H116" s="158"/>
    </row>
    <row r="117" spans="1:11" s="153" customFormat="1" ht="12.95" customHeight="1" x14ac:dyDescent="0.2">
      <c r="B117" s="154" t="s">
        <v>1034</v>
      </c>
      <c r="D117" s="285" t="s">
        <v>1035</v>
      </c>
      <c r="E117" s="285"/>
      <c r="G117" s="286" t="s">
        <v>1036</v>
      </c>
      <c r="H117" s="286"/>
    </row>
    <row r="118" spans="1:11" s="1" customFormat="1" ht="12.95" customHeight="1" x14ac:dyDescent="0.2"/>
    <row r="119" spans="1:11" s="1" customFormat="1" ht="12.95" customHeight="1" x14ac:dyDescent="0.2">
      <c r="B119" s="15" t="s">
        <v>1037</v>
      </c>
      <c r="D119" s="284"/>
      <c r="E119" s="284"/>
      <c r="G119" s="158"/>
      <c r="H119" s="158"/>
    </row>
    <row r="120" spans="1:11" s="153" customFormat="1" ht="12.95" customHeight="1" x14ac:dyDescent="0.2">
      <c r="B120" s="154" t="s">
        <v>1034</v>
      </c>
      <c r="D120" s="285" t="s">
        <v>1035</v>
      </c>
      <c r="E120" s="285"/>
      <c r="G120" s="286" t="s">
        <v>1036</v>
      </c>
      <c r="H120" s="286"/>
    </row>
    <row r="121" spans="1:11" ht="12" customHeight="1" x14ac:dyDescent="0.2">
      <c r="B121" s="154" t="s">
        <v>1038</v>
      </c>
    </row>
  </sheetData>
  <mergeCells count="9">
    <mergeCell ref="D119:E119"/>
    <mergeCell ref="G119:H119"/>
    <mergeCell ref="D120:E120"/>
    <mergeCell ref="G120:H120"/>
    <mergeCell ref="B2:K2"/>
    <mergeCell ref="D116:E116"/>
    <mergeCell ref="G116:H116"/>
    <mergeCell ref="D117:E117"/>
    <mergeCell ref="G117:H117"/>
  </mergeCells>
  <pageMargins left="0.39370078740157483" right="0.39370078740157483" top="0.39370078740157483" bottom="0.39370078740157483" header="0" footer="0"/>
  <pageSetup scale="45" pageOrder="overThenDown" orientation="portrait" r:id="rId1"/>
  <rowBreaks count="1" manualBreakCount="1">
    <brk id="57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9-1</vt:lpstr>
      <vt:lpstr>Раздел 9-2</vt:lpstr>
      <vt:lpstr>Раздел 9-3</vt:lpstr>
      <vt:lpstr>Раздел 9-4</vt:lpstr>
      <vt:lpstr>Раздел 9-5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2026-01-14T09:47:07Z</cp:lastPrinted>
  <dcterms:modified xsi:type="dcterms:W3CDTF">2026-01-14T09:47:16Z</dcterms:modified>
</cp:coreProperties>
</file>